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iñedos\Registro de Viñedos\RegiVin Oficina\USERS\COMUN\COSECHA\ESTADISTICAS\2021\NACIONALES\DATOS NACIONALES\"/>
    </mc:Choice>
  </mc:AlternateContent>
  <bookViews>
    <workbookView xWindow="0" yWindow="0" windowWidth="15360" windowHeight="7755" activeTab="1"/>
  </bookViews>
  <sheets>
    <sheet name="Variedades Tintas" sheetId="1" r:id="rId1"/>
    <sheet name="Variedades Blanc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9" i="2" l="1"/>
  <c r="AU49" i="2"/>
  <c r="AS49" i="2"/>
  <c r="AR49" i="2"/>
  <c r="AP49" i="2"/>
  <c r="AM49" i="2"/>
  <c r="AK49" i="2"/>
  <c r="AI49" i="2"/>
  <c r="AH49" i="2"/>
  <c r="AF49" i="2"/>
  <c r="AC49" i="2"/>
  <c r="AA49" i="2"/>
  <c r="Y49" i="2"/>
  <c r="X49" i="2"/>
  <c r="V49" i="2"/>
  <c r="S49" i="2"/>
  <c r="Q49" i="2"/>
  <c r="O49" i="2"/>
  <c r="N49" i="2"/>
  <c r="L49" i="2"/>
  <c r="I49" i="2"/>
  <c r="G49" i="2"/>
  <c r="E49" i="2"/>
  <c r="D49" i="2"/>
  <c r="B49" i="2"/>
  <c r="AX48" i="2"/>
  <c r="AV48" i="2"/>
  <c r="AS48" i="2"/>
  <c r="AQ48" i="2"/>
  <c r="AN48" i="2"/>
  <c r="AL48" i="2"/>
  <c r="AI48" i="2"/>
  <c r="AG48" i="2"/>
  <c r="AD48" i="2"/>
  <c r="AB48" i="2"/>
  <c r="Y48" i="2"/>
  <c r="W48" i="2"/>
  <c r="T48" i="2"/>
  <c r="R48" i="2"/>
  <c r="O48" i="2"/>
  <c r="M48" i="2"/>
  <c r="J48" i="2"/>
  <c r="H48" i="2"/>
  <c r="E48" i="2"/>
  <c r="C48" i="2"/>
  <c r="AX47" i="2"/>
  <c r="AV47" i="2"/>
  <c r="AS47" i="2"/>
  <c r="AQ47" i="2"/>
  <c r="AN47" i="2"/>
  <c r="AL47" i="2"/>
  <c r="AI47" i="2"/>
  <c r="AG47" i="2"/>
  <c r="AD47" i="2"/>
  <c r="AB47" i="2"/>
  <c r="Y47" i="2"/>
  <c r="W47" i="2"/>
  <c r="T47" i="2"/>
  <c r="R47" i="2"/>
  <c r="O47" i="2"/>
  <c r="M47" i="2"/>
  <c r="J47" i="2"/>
  <c r="H47" i="2"/>
  <c r="E47" i="2"/>
  <c r="C47" i="2"/>
  <c r="AX46" i="2"/>
  <c r="AV46" i="2"/>
  <c r="AS46" i="2"/>
  <c r="AQ46" i="2"/>
  <c r="AN46" i="2"/>
  <c r="AL46" i="2"/>
  <c r="AI46" i="2"/>
  <c r="AG46" i="2"/>
  <c r="AD46" i="2"/>
  <c r="AB46" i="2"/>
  <c r="Y46" i="2"/>
  <c r="W46" i="2"/>
  <c r="T46" i="2"/>
  <c r="R46" i="2"/>
  <c r="O46" i="2"/>
  <c r="M46" i="2"/>
  <c r="J46" i="2"/>
  <c r="H46" i="2"/>
  <c r="E46" i="2"/>
  <c r="C46" i="2"/>
  <c r="AX45" i="2"/>
  <c r="AV45" i="2"/>
  <c r="AS45" i="2"/>
  <c r="AQ45" i="2"/>
  <c r="AN45" i="2"/>
  <c r="AL45" i="2"/>
  <c r="AI45" i="2"/>
  <c r="AG45" i="2"/>
  <c r="AD45" i="2"/>
  <c r="AB45" i="2"/>
  <c r="Y45" i="2"/>
  <c r="W45" i="2"/>
  <c r="T45" i="2"/>
  <c r="R45" i="2"/>
  <c r="O45" i="2"/>
  <c r="M45" i="2"/>
  <c r="J45" i="2"/>
  <c r="H45" i="2"/>
  <c r="E45" i="2"/>
  <c r="C45" i="2"/>
  <c r="AX44" i="2"/>
  <c r="AV44" i="2"/>
  <c r="AS44" i="2"/>
  <c r="AQ44" i="2"/>
  <c r="AN44" i="2"/>
  <c r="AL44" i="2"/>
  <c r="AI44" i="2"/>
  <c r="AG44" i="2"/>
  <c r="AD44" i="2"/>
  <c r="AB44" i="2"/>
  <c r="Y44" i="2"/>
  <c r="W44" i="2"/>
  <c r="T44" i="2"/>
  <c r="R44" i="2"/>
  <c r="O44" i="2"/>
  <c r="M44" i="2"/>
  <c r="J44" i="2"/>
  <c r="H44" i="2"/>
  <c r="E44" i="2"/>
  <c r="C44" i="2"/>
  <c r="AX43" i="2"/>
  <c r="AV43" i="2"/>
  <c r="AS43" i="2"/>
  <c r="AQ43" i="2"/>
  <c r="AN43" i="2"/>
  <c r="AL43" i="2"/>
  <c r="AI43" i="2"/>
  <c r="AG43" i="2"/>
  <c r="AD43" i="2"/>
  <c r="AB43" i="2"/>
  <c r="Y43" i="2"/>
  <c r="W43" i="2"/>
  <c r="T43" i="2"/>
  <c r="R43" i="2"/>
  <c r="O43" i="2"/>
  <c r="M43" i="2"/>
  <c r="J43" i="2"/>
  <c r="H43" i="2"/>
  <c r="E43" i="2"/>
  <c r="C43" i="2"/>
  <c r="AX42" i="2"/>
  <c r="AV42" i="2"/>
  <c r="AS42" i="2"/>
  <c r="AQ42" i="2"/>
  <c r="AN42" i="2"/>
  <c r="AL42" i="2"/>
  <c r="AI42" i="2"/>
  <c r="AG42" i="2"/>
  <c r="AD42" i="2"/>
  <c r="AB42" i="2"/>
  <c r="Y42" i="2"/>
  <c r="W42" i="2"/>
  <c r="T42" i="2"/>
  <c r="R42" i="2"/>
  <c r="O42" i="2"/>
  <c r="M42" i="2"/>
  <c r="J42" i="2"/>
  <c r="H42" i="2"/>
  <c r="E42" i="2"/>
  <c r="C42" i="2"/>
  <c r="AX41" i="2"/>
  <c r="AX49" i="2" s="1"/>
  <c r="AV41" i="2"/>
  <c r="AV49" i="2" s="1"/>
  <c r="AS41" i="2"/>
  <c r="AQ41" i="2"/>
  <c r="AQ49" i="2" s="1"/>
  <c r="AN41" i="2"/>
  <c r="AN49" i="2" s="1"/>
  <c r="AL41" i="2"/>
  <c r="AL49" i="2" s="1"/>
  <c r="AI41" i="2"/>
  <c r="AG41" i="2"/>
  <c r="AG49" i="2" s="1"/>
  <c r="AD41" i="2"/>
  <c r="AD49" i="2" s="1"/>
  <c r="AB41" i="2"/>
  <c r="AB49" i="2" s="1"/>
  <c r="Y41" i="2"/>
  <c r="W41" i="2"/>
  <c r="W49" i="2" s="1"/>
  <c r="T41" i="2"/>
  <c r="T49" i="2" s="1"/>
  <c r="R41" i="2"/>
  <c r="R49" i="2" s="1"/>
  <c r="O41" i="2"/>
  <c r="M41" i="2"/>
  <c r="M49" i="2" s="1"/>
  <c r="J41" i="2"/>
  <c r="J49" i="2" s="1"/>
  <c r="H41" i="2"/>
  <c r="H49" i="2" s="1"/>
  <c r="E41" i="2"/>
  <c r="C41" i="2"/>
  <c r="C49" i="2" s="1"/>
  <c r="AW38" i="2"/>
  <c r="AW50" i="2" s="1"/>
  <c r="AU38" i="2"/>
  <c r="AU50" i="2" s="1"/>
  <c r="AR38" i="2"/>
  <c r="AR50" i="2" s="1"/>
  <c r="AP38" i="2"/>
  <c r="AP50" i="2" s="1"/>
  <c r="AM38" i="2"/>
  <c r="AM50" i="2" s="1"/>
  <c r="AK38" i="2"/>
  <c r="AK50" i="2" s="1"/>
  <c r="AH38" i="2"/>
  <c r="AH50" i="2" s="1"/>
  <c r="AF38" i="2"/>
  <c r="AF50" i="2" s="1"/>
  <c r="AC38" i="2"/>
  <c r="AC50" i="2" s="1"/>
  <c r="AA38" i="2"/>
  <c r="AA50" i="2" s="1"/>
  <c r="X38" i="2"/>
  <c r="X50" i="2" s="1"/>
  <c r="V38" i="2"/>
  <c r="V50" i="2" s="1"/>
  <c r="S38" i="2"/>
  <c r="S50" i="2" s="1"/>
  <c r="Q38" i="2"/>
  <c r="Q50" i="2" s="1"/>
  <c r="O38" i="2"/>
  <c r="O50" i="2" s="1"/>
  <c r="N38" i="2"/>
  <c r="N50" i="2" s="1"/>
  <c r="L38" i="2"/>
  <c r="L50" i="2" s="1"/>
  <c r="I38" i="2"/>
  <c r="I50" i="2" s="1"/>
  <c r="G38" i="2"/>
  <c r="G50" i="2" s="1"/>
  <c r="E38" i="2"/>
  <c r="E50" i="2" s="1"/>
  <c r="D38" i="2"/>
  <c r="D50" i="2" s="1"/>
  <c r="B38" i="2"/>
  <c r="B50" i="2" s="1"/>
  <c r="AX37" i="2"/>
  <c r="AV37" i="2"/>
  <c r="AS37" i="2"/>
  <c r="AQ37" i="2"/>
  <c r="AN37" i="2"/>
  <c r="AL37" i="2"/>
  <c r="AI37" i="2"/>
  <c r="AG37" i="2"/>
  <c r="AD37" i="2"/>
  <c r="AB37" i="2"/>
  <c r="Y37" i="2"/>
  <c r="W37" i="2"/>
  <c r="T37" i="2"/>
  <c r="R37" i="2"/>
  <c r="O37" i="2"/>
  <c r="M37" i="2"/>
  <c r="J37" i="2"/>
  <c r="H37" i="2"/>
  <c r="E37" i="2"/>
  <c r="C37" i="2"/>
  <c r="AX36" i="2"/>
  <c r="AV36" i="2"/>
  <c r="AS36" i="2"/>
  <c r="AQ36" i="2"/>
  <c r="AN36" i="2"/>
  <c r="AL36" i="2"/>
  <c r="AI36" i="2"/>
  <c r="AG36" i="2"/>
  <c r="AD36" i="2"/>
  <c r="AB36" i="2"/>
  <c r="Y36" i="2"/>
  <c r="W36" i="2"/>
  <c r="T36" i="2"/>
  <c r="R36" i="2"/>
  <c r="O36" i="2"/>
  <c r="M36" i="2"/>
  <c r="J36" i="2"/>
  <c r="H36" i="2"/>
  <c r="E36" i="2"/>
  <c r="C36" i="2"/>
  <c r="AX35" i="2"/>
  <c r="AV35" i="2"/>
  <c r="AS35" i="2"/>
  <c r="AQ35" i="2"/>
  <c r="AN35" i="2"/>
  <c r="AL35" i="2"/>
  <c r="AI35" i="2"/>
  <c r="AG35" i="2"/>
  <c r="AD35" i="2"/>
  <c r="AB35" i="2"/>
  <c r="Y35" i="2"/>
  <c r="W35" i="2"/>
  <c r="T35" i="2"/>
  <c r="R35" i="2"/>
  <c r="O35" i="2"/>
  <c r="M35" i="2"/>
  <c r="J35" i="2"/>
  <c r="H35" i="2"/>
  <c r="E35" i="2"/>
  <c r="C35" i="2"/>
  <c r="AX34" i="2"/>
  <c r="AV34" i="2"/>
  <c r="AS34" i="2"/>
  <c r="AQ34" i="2"/>
  <c r="AN34" i="2"/>
  <c r="AL34" i="2"/>
  <c r="AI34" i="2"/>
  <c r="AG34" i="2"/>
  <c r="AD34" i="2"/>
  <c r="AB34" i="2"/>
  <c r="Y34" i="2"/>
  <c r="W34" i="2"/>
  <c r="T34" i="2"/>
  <c r="R34" i="2"/>
  <c r="O34" i="2"/>
  <c r="M34" i="2"/>
  <c r="J34" i="2"/>
  <c r="H34" i="2"/>
  <c r="E34" i="2"/>
  <c r="C34" i="2"/>
  <c r="AX33" i="2"/>
  <c r="AV33" i="2"/>
  <c r="AS33" i="2"/>
  <c r="AQ33" i="2"/>
  <c r="AN33" i="2"/>
  <c r="AL33" i="2"/>
  <c r="AI33" i="2"/>
  <c r="AG33" i="2"/>
  <c r="AD33" i="2"/>
  <c r="AB33" i="2"/>
  <c r="Y33" i="2"/>
  <c r="W33" i="2"/>
  <c r="T33" i="2"/>
  <c r="R33" i="2"/>
  <c r="O33" i="2"/>
  <c r="M33" i="2"/>
  <c r="J33" i="2"/>
  <c r="H33" i="2"/>
  <c r="E33" i="2"/>
  <c r="C33" i="2"/>
  <c r="AX32" i="2"/>
  <c r="AV32" i="2"/>
  <c r="AS32" i="2"/>
  <c r="AQ32" i="2"/>
  <c r="AN32" i="2"/>
  <c r="AL32" i="2"/>
  <c r="AI32" i="2"/>
  <c r="AG32" i="2"/>
  <c r="AD32" i="2"/>
  <c r="AB32" i="2"/>
  <c r="Y32" i="2"/>
  <c r="W32" i="2"/>
  <c r="T32" i="2"/>
  <c r="R32" i="2"/>
  <c r="O32" i="2"/>
  <c r="M32" i="2"/>
  <c r="J32" i="2"/>
  <c r="H32" i="2"/>
  <c r="E32" i="2"/>
  <c r="C32" i="2"/>
  <c r="AX31" i="2"/>
  <c r="AV31" i="2"/>
  <c r="AS31" i="2"/>
  <c r="AQ31" i="2"/>
  <c r="AN31" i="2"/>
  <c r="AL31" i="2"/>
  <c r="AI31" i="2"/>
  <c r="AG31" i="2"/>
  <c r="AD31" i="2"/>
  <c r="AB31" i="2"/>
  <c r="Y31" i="2"/>
  <c r="W31" i="2"/>
  <c r="T31" i="2"/>
  <c r="R31" i="2"/>
  <c r="O31" i="2"/>
  <c r="M31" i="2"/>
  <c r="J31" i="2"/>
  <c r="H31" i="2"/>
  <c r="E31" i="2"/>
  <c r="C31" i="2"/>
  <c r="AX30" i="2"/>
  <c r="AV30" i="2"/>
  <c r="AS30" i="2"/>
  <c r="AQ30" i="2"/>
  <c r="AN30" i="2"/>
  <c r="AL30" i="2"/>
  <c r="AI30" i="2"/>
  <c r="AG30" i="2"/>
  <c r="AD30" i="2"/>
  <c r="AB30" i="2"/>
  <c r="Y30" i="2"/>
  <c r="W30" i="2"/>
  <c r="T30" i="2"/>
  <c r="R30" i="2"/>
  <c r="O30" i="2"/>
  <c r="M30" i="2"/>
  <c r="J30" i="2"/>
  <c r="H30" i="2"/>
  <c r="E30" i="2"/>
  <c r="C30" i="2"/>
  <c r="AX29" i="2"/>
  <c r="AV29" i="2"/>
  <c r="AS29" i="2"/>
  <c r="AQ29" i="2"/>
  <c r="AN29" i="2"/>
  <c r="AL29" i="2"/>
  <c r="AI29" i="2"/>
  <c r="AG29" i="2"/>
  <c r="AD29" i="2"/>
  <c r="AB29" i="2"/>
  <c r="Y29" i="2"/>
  <c r="W29" i="2"/>
  <c r="T29" i="2"/>
  <c r="R29" i="2"/>
  <c r="O29" i="2"/>
  <c r="M29" i="2"/>
  <c r="J29" i="2"/>
  <c r="H29" i="2"/>
  <c r="E29" i="2"/>
  <c r="C29" i="2"/>
  <c r="AX28" i="2"/>
  <c r="AV28" i="2"/>
  <c r="AS28" i="2"/>
  <c r="AQ28" i="2"/>
  <c r="AN28" i="2"/>
  <c r="AL28" i="2"/>
  <c r="AI28" i="2"/>
  <c r="AG28" i="2"/>
  <c r="AD28" i="2"/>
  <c r="AB28" i="2"/>
  <c r="Y28" i="2"/>
  <c r="W28" i="2"/>
  <c r="T28" i="2"/>
  <c r="R28" i="2"/>
  <c r="O28" i="2"/>
  <c r="M28" i="2"/>
  <c r="J28" i="2"/>
  <c r="H28" i="2"/>
  <c r="E28" i="2"/>
  <c r="C28" i="2"/>
  <c r="AX27" i="2"/>
  <c r="AV27" i="2"/>
  <c r="AS27" i="2"/>
  <c r="AQ27" i="2"/>
  <c r="AN27" i="2"/>
  <c r="AL27" i="2"/>
  <c r="AI27" i="2"/>
  <c r="AG27" i="2"/>
  <c r="AD27" i="2"/>
  <c r="AB27" i="2"/>
  <c r="Y27" i="2"/>
  <c r="W27" i="2"/>
  <c r="T27" i="2"/>
  <c r="R27" i="2"/>
  <c r="O27" i="2"/>
  <c r="M27" i="2"/>
  <c r="J27" i="2"/>
  <c r="H27" i="2"/>
  <c r="E27" i="2"/>
  <c r="C27" i="2"/>
  <c r="AX26" i="2"/>
  <c r="AV26" i="2"/>
  <c r="AS26" i="2"/>
  <c r="AQ26" i="2"/>
  <c r="AN26" i="2"/>
  <c r="AL26" i="2"/>
  <c r="AI26" i="2"/>
  <c r="AG26" i="2"/>
  <c r="AD26" i="2"/>
  <c r="AB26" i="2"/>
  <c r="Y26" i="2"/>
  <c r="W26" i="2"/>
  <c r="T26" i="2"/>
  <c r="R26" i="2"/>
  <c r="O26" i="2"/>
  <c r="M26" i="2"/>
  <c r="J26" i="2"/>
  <c r="H26" i="2"/>
  <c r="E26" i="2"/>
  <c r="C26" i="2"/>
  <c r="AX25" i="2"/>
  <c r="AV25" i="2"/>
  <c r="AS25" i="2"/>
  <c r="AQ25" i="2"/>
  <c r="AN25" i="2"/>
  <c r="AL25" i="2"/>
  <c r="AI25" i="2"/>
  <c r="AG25" i="2"/>
  <c r="AD25" i="2"/>
  <c r="AB25" i="2"/>
  <c r="Y25" i="2"/>
  <c r="W25" i="2"/>
  <c r="T25" i="2"/>
  <c r="R25" i="2"/>
  <c r="O25" i="2"/>
  <c r="M25" i="2"/>
  <c r="J25" i="2"/>
  <c r="H25" i="2"/>
  <c r="E25" i="2"/>
  <c r="C25" i="2"/>
  <c r="AX24" i="2"/>
  <c r="AV24" i="2"/>
  <c r="AS24" i="2"/>
  <c r="AQ24" i="2"/>
  <c r="AN24" i="2"/>
  <c r="AL24" i="2"/>
  <c r="AI24" i="2"/>
  <c r="AG24" i="2"/>
  <c r="AD24" i="2"/>
  <c r="AB24" i="2"/>
  <c r="Y24" i="2"/>
  <c r="W24" i="2"/>
  <c r="T24" i="2"/>
  <c r="R24" i="2"/>
  <c r="O24" i="2"/>
  <c r="M24" i="2"/>
  <c r="J24" i="2"/>
  <c r="H24" i="2"/>
  <c r="E24" i="2"/>
  <c r="C24" i="2"/>
  <c r="AX23" i="2"/>
  <c r="AV23" i="2"/>
  <c r="AS23" i="2"/>
  <c r="AQ23" i="2"/>
  <c r="AN23" i="2"/>
  <c r="AL23" i="2"/>
  <c r="AI23" i="2"/>
  <c r="AG23" i="2"/>
  <c r="AD23" i="2"/>
  <c r="AB23" i="2"/>
  <c r="Y23" i="2"/>
  <c r="W23" i="2"/>
  <c r="T23" i="2"/>
  <c r="R23" i="2"/>
  <c r="O23" i="2"/>
  <c r="M23" i="2"/>
  <c r="J23" i="2"/>
  <c r="H23" i="2"/>
  <c r="E23" i="2"/>
  <c r="C23" i="2"/>
  <c r="AX22" i="2"/>
  <c r="AV22" i="2"/>
  <c r="AS22" i="2"/>
  <c r="AQ22" i="2"/>
  <c r="AN22" i="2"/>
  <c r="AL22" i="2"/>
  <c r="AI22" i="2"/>
  <c r="AG22" i="2"/>
  <c r="AD22" i="2"/>
  <c r="AB22" i="2"/>
  <c r="Y22" i="2"/>
  <c r="W22" i="2"/>
  <c r="T22" i="2"/>
  <c r="R22" i="2"/>
  <c r="O22" i="2"/>
  <c r="M22" i="2"/>
  <c r="J22" i="2"/>
  <c r="H22" i="2"/>
  <c r="E22" i="2"/>
  <c r="C22" i="2"/>
  <c r="AX21" i="2"/>
  <c r="AV21" i="2"/>
  <c r="AS21" i="2"/>
  <c r="AQ21" i="2"/>
  <c r="AN21" i="2"/>
  <c r="AL21" i="2"/>
  <c r="AI21" i="2"/>
  <c r="AG21" i="2"/>
  <c r="AD21" i="2"/>
  <c r="AB21" i="2"/>
  <c r="Y21" i="2"/>
  <c r="W21" i="2"/>
  <c r="T21" i="2"/>
  <c r="R21" i="2"/>
  <c r="O21" i="2"/>
  <c r="M21" i="2"/>
  <c r="J21" i="2"/>
  <c r="H21" i="2"/>
  <c r="E21" i="2"/>
  <c r="C21" i="2"/>
  <c r="AX20" i="2"/>
  <c r="AV20" i="2"/>
  <c r="AS20" i="2"/>
  <c r="AQ20" i="2"/>
  <c r="AN20" i="2"/>
  <c r="AL20" i="2"/>
  <c r="AI20" i="2"/>
  <c r="AG20" i="2"/>
  <c r="AD20" i="2"/>
  <c r="AB20" i="2"/>
  <c r="Y20" i="2"/>
  <c r="W20" i="2"/>
  <c r="T20" i="2"/>
  <c r="R20" i="2"/>
  <c r="O20" i="2"/>
  <c r="M20" i="2"/>
  <c r="J20" i="2"/>
  <c r="H20" i="2"/>
  <c r="E20" i="2"/>
  <c r="C20" i="2"/>
  <c r="AX19" i="2"/>
  <c r="AV19" i="2"/>
  <c r="AS19" i="2"/>
  <c r="AQ19" i="2"/>
  <c r="AN19" i="2"/>
  <c r="AL19" i="2"/>
  <c r="AI19" i="2"/>
  <c r="AG19" i="2"/>
  <c r="AD19" i="2"/>
  <c r="AB19" i="2"/>
  <c r="Y19" i="2"/>
  <c r="W19" i="2"/>
  <c r="T19" i="2"/>
  <c r="R19" i="2"/>
  <c r="O19" i="2"/>
  <c r="M19" i="2"/>
  <c r="J19" i="2"/>
  <c r="H19" i="2"/>
  <c r="E19" i="2"/>
  <c r="C19" i="2"/>
  <c r="AX18" i="2"/>
  <c r="AV18" i="2"/>
  <c r="AS18" i="2"/>
  <c r="AQ18" i="2"/>
  <c r="AN18" i="2"/>
  <c r="AL18" i="2"/>
  <c r="AI18" i="2"/>
  <c r="AG18" i="2"/>
  <c r="AD18" i="2"/>
  <c r="AB18" i="2"/>
  <c r="Y18" i="2"/>
  <c r="W18" i="2"/>
  <c r="T18" i="2"/>
  <c r="R18" i="2"/>
  <c r="O18" i="2"/>
  <c r="M18" i="2"/>
  <c r="J18" i="2"/>
  <c r="H18" i="2"/>
  <c r="E18" i="2"/>
  <c r="C18" i="2"/>
  <c r="AX17" i="2"/>
  <c r="AV17" i="2"/>
  <c r="AS17" i="2"/>
  <c r="AQ17" i="2"/>
  <c r="AN17" i="2"/>
  <c r="AL17" i="2"/>
  <c r="AI17" i="2"/>
  <c r="AG17" i="2"/>
  <c r="AD17" i="2"/>
  <c r="AB17" i="2"/>
  <c r="Y17" i="2"/>
  <c r="W17" i="2"/>
  <c r="T17" i="2"/>
  <c r="R17" i="2"/>
  <c r="O17" i="2"/>
  <c r="M17" i="2"/>
  <c r="J17" i="2"/>
  <c r="H17" i="2"/>
  <c r="E17" i="2"/>
  <c r="C17" i="2"/>
  <c r="AX16" i="2"/>
  <c r="AV16" i="2"/>
  <c r="AS16" i="2"/>
  <c r="AQ16" i="2"/>
  <c r="AN16" i="2"/>
  <c r="AL16" i="2"/>
  <c r="AI16" i="2"/>
  <c r="AG16" i="2"/>
  <c r="AD16" i="2"/>
  <c r="AB16" i="2"/>
  <c r="Y16" i="2"/>
  <c r="W16" i="2"/>
  <c r="T16" i="2"/>
  <c r="R16" i="2"/>
  <c r="O16" i="2"/>
  <c r="M16" i="2"/>
  <c r="J16" i="2"/>
  <c r="H16" i="2"/>
  <c r="E16" i="2"/>
  <c r="C16" i="2"/>
  <c r="AX15" i="2"/>
  <c r="AV15" i="2"/>
  <c r="AS15" i="2"/>
  <c r="AQ15" i="2"/>
  <c r="AN15" i="2"/>
  <c r="AL15" i="2"/>
  <c r="AI15" i="2"/>
  <c r="AG15" i="2"/>
  <c r="AD15" i="2"/>
  <c r="AB15" i="2"/>
  <c r="Y15" i="2"/>
  <c r="W15" i="2"/>
  <c r="T15" i="2"/>
  <c r="R15" i="2"/>
  <c r="O15" i="2"/>
  <c r="M15" i="2"/>
  <c r="J15" i="2"/>
  <c r="H15" i="2"/>
  <c r="E15" i="2"/>
  <c r="C15" i="2"/>
  <c r="AX14" i="2"/>
  <c r="AV14" i="2"/>
  <c r="AS14" i="2"/>
  <c r="AQ14" i="2"/>
  <c r="AN14" i="2"/>
  <c r="AL14" i="2"/>
  <c r="AI14" i="2"/>
  <c r="AG14" i="2"/>
  <c r="AD14" i="2"/>
  <c r="AB14" i="2"/>
  <c r="Y14" i="2"/>
  <c r="W14" i="2"/>
  <c r="T14" i="2"/>
  <c r="R14" i="2"/>
  <c r="O14" i="2"/>
  <c r="M14" i="2"/>
  <c r="J14" i="2"/>
  <c r="H14" i="2"/>
  <c r="E14" i="2"/>
  <c r="C14" i="2"/>
  <c r="AX13" i="2"/>
  <c r="AV13" i="2"/>
  <c r="AS13" i="2"/>
  <c r="AQ13" i="2"/>
  <c r="AN13" i="2"/>
  <c r="AL13" i="2"/>
  <c r="AI13" i="2"/>
  <c r="AG13" i="2"/>
  <c r="AD13" i="2"/>
  <c r="AB13" i="2"/>
  <c r="Y13" i="2"/>
  <c r="W13" i="2"/>
  <c r="T13" i="2"/>
  <c r="R13" i="2"/>
  <c r="O13" i="2"/>
  <c r="M13" i="2"/>
  <c r="J13" i="2"/>
  <c r="H13" i="2"/>
  <c r="E13" i="2"/>
  <c r="C13" i="2"/>
  <c r="AX12" i="2"/>
  <c r="AV12" i="2"/>
  <c r="AS12" i="2"/>
  <c r="AQ12" i="2"/>
  <c r="AN12" i="2"/>
  <c r="AL12" i="2"/>
  <c r="AI12" i="2"/>
  <c r="AG12" i="2"/>
  <c r="AD12" i="2"/>
  <c r="AB12" i="2"/>
  <c r="Y12" i="2"/>
  <c r="W12" i="2"/>
  <c r="T12" i="2"/>
  <c r="R12" i="2"/>
  <c r="O12" i="2"/>
  <c r="M12" i="2"/>
  <c r="J12" i="2"/>
  <c r="H12" i="2"/>
  <c r="E12" i="2"/>
  <c r="C12" i="2"/>
  <c r="AX11" i="2"/>
  <c r="AV11" i="2"/>
  <c r="AS11" i="2"/>
  <c r="AQ11" i="2"/>
  <c r="AN11" i="2"/>
  <c r="AL11" i="2"/>
  <c r="AI11" i="2"/>
  <c r="AG11" i="2"/>
  <c r="AD11" i="2"/>
  <c r="AB11" i="2"/>
  <c r="Y11" i="2"/>
  <c r="W11" i="2"/>
  <c r="T11" i="2"/>
  <c r="R11" i="2"/>
  <c r="O11" i="2"/>
  <c r="M11" i="2"/>
  <c r="J11" i="2"/>
  <c r="H11" i="2"/>
  <c r="E11" i="2"/>
  <c r="C11" i="2"/>
  <c r="AX10" i="2"/>
  <c r="AV10" i="2"/>
  <c r="AS10" i="2"/>
  <c r="AQ10" i="2"/>
  <c r="AN10" i="2"/>
  <c r="AL10" i="2"/>
  <c r="AI10" i="2"/>
  <c r="AG10" i="2"/>
  <c r="AD10" i="2"/>
  <c r="AB10" i="2"/>
  <c r="Y10" i="2"/>
  <c r="W10" i="2"/>
  <c r="T10" i="2"/>
  <c r="R10" i="2"/>
  <c r="O10" i="2"/>
  <c r="M10" i="2"/>
  <c r="J10" i="2"/>
  <c r="H10" i="2"/>
  <c r="E10" i="2"/>
  <c r="C10" i="2"/>
  <c r="AX9" i="2"/>
  <c r="AV9" i="2"/>
  <c r="AS9" i="2"/>
  <c r="AQ9" i="2"/>
  <c r="AN9" i="2"/>
  <c r="AL9" i="2"/>
  <c r="AI9" i="2"/>
  <c r="AG9" i="2"/>
  <c r="AD9" i="2"/>
  <c r="AB9" i="2"/>
  <c r="Y9" i="2"/>
  <c r="W9" i="2"/>
  <c r="T9" i="2"/>
  <c r="R9" i="2"/>
  <c r="O9" i="2"/>
  <c r="M9" i="2"/>
  <c r="J9" i="2"/>
  <c r="H9" i="2"/>
  <c r="E9" i="2"/>
  <c r="C9" i="2"/>
  <c r="AX8" i="2"/>
  <c r="AV8" i="2"/>
  <c r="AS8" i="2"/>
  <c r="AQ8" i="2"/>
  <c r="AN8" i="2"/>
  <c r="AL8" i="2"/>
  <c r="AI8" i="2"/>
  <c r="AG8" i="2"/>
  <c r="AD8" i="2"/>
  <c r="AB8" i="2"/>
  <c r="Y8" i="2"/>
  <c r="W8" i="2"/>
  <c r="T8" i="2"/>
  <c r="R8" i="2"/>
  <c r="O8" i="2"/>
  <c r="M8" i="2"/>
  <c r="J8" i="2"/>
  <c r="H8" i="2"/>
  <c r="E8" i="2"/>
  <c r="C8" i="2"/>
  <c r="AX7" i="2"/>
  <c r="AV7" i="2"/>
  <c r="AS7" i="2"/>
  <c r="AQ7" i="2"/>
  <c r="AN7" i="2"/>
  <c r="AL7" i="2"/>
  <c r="AI7" i="2"/>
  <c r="AG7" i="2"/>
  <c r="AD7" i="2"/>
  <c r="AB7" i="2"/>
  <c r="Y7" i="2"/>
  <c r="W7" i="2"/>
  <c r="T7" i="2"/>
  <c r="R7" i="2"/>
  <c r="O7" i="2"/>
  <c r="M7" i="2"/>
  <c r="J7" i="2"/>
  <c r="H7" i="2"/>
  <c r="E7" i="2"/>
  <c r="C7" i="2"/>
  <c r="AX6" i="2"/>
  <c r="AV6" i="2"/>
  <c r="AS6" i="2"/>
  <c r="AQ6" i="2"/>
  <c r="AN6" i="2"/>
  <c r="AL6" i="2"/>
  <c r="AI6" i="2"/>
  <c r="AG6" i="2"/>
  <c r="AD6" i="2"/>
  <c r="AB6" i="2"/>
  <c r="Y6" i="2"/>
  <c r="W6" i="2"/>
  <c r="T6" i="2"/>
  <c r="R6" i="2"/>
  <c r="O6" i="2"/>
  <c r="M6" i="2"/>
  <c r="J6" i="2"/>
  <c r="H6" i="2"/>
  <c r="E6" i="2"/>
  <c r="C6" i="2"/>
  <c r="AX5" i="2"/>
  <c r="AX38" i="2" s="1"/>
  <c r="AX50" i="2" s="1"/>
  <c r="AV5" i="2"/>
  <c r="AV38" i="2" s="1"/>
  <c r="AV50" i="2" s="1"/>
  <c r="AS5" i="2"/>
  <c r="AS38" i="2" s="1"/>
  <c r="AS50" i="2" s="1"/>
  <c r="AQ5" i="2"/>
  <c r="AQ38" i="2" s="1"/>
  <c r="AN5" i="2"/>
  <c r="AN38" i="2" s="1"/>
  <c r="AN50" i="2" s="1"/>
  <c r="AL5" i="2"/>
  <c r="AL38" i="2" s="1"/>
  <c r="AL50" i="2" s="1"/>
  <c r="AI5" i="2"/>
  <c r="AI38" i="2" s="1"/>
  <c r="AI50" i="2" s="1"/>
  <c r="AG5" i="2"/>
  <c r="AG38" i="2" s="1"/>
  <c r="AD5" i="2"/>
  <c r="AD38" i="2" s="1"/>
  <c r="AD50" i="2" s="1"/>
  <c r="AB5" i="2"/>
  <c r="AB38" i="2" s="1"/>
  <c r="AB50" i="2" s="1"/>
  <c r="Y5" i="2"/>
  <c r="Y38" i="2" s="1"/>
  <c r="Y50" i="2" s="1"/>
  <c r="W5" i="2"/>
  <c r="W38" i="2" s="1"/>
  <c r="T5" i="2"/>
  <c r="T38" i="2" s="1"/>
  <c r="T50" i="2" s="1"/>
  <c r="R5" i="2"/>
  <c r="R38" i="2" s="1"/>
  <c r="R50" i="2" s="1"/>
  <c r="O5" i="2"/>
  <c r="M5" i="2"/>
  <c r="M38" i="2" s="1"/>
  <c r="J5" i="2"/>
  <c r="J38" i="2" s="1"/>
  <c r="J50" i="2" s="1"/>
  <c r="H5" i="2"/>
  <c r="H38" i="2" s="1"/>
  <c r="H50" i="2" s="1"/>
  <c r="E5" i="2"/>
  <c r="C5" i="2"/>
  <c r="C38" i="2" s="1"/>
  <c r="AW49" i="1"/>
  <c r="AU49" i="1"/>
  <c r="AS49" i="1"/>
  <c r="AR49" i="1"/>
  <c r="AP49" i="1"/>
  <c r="AM49" i="1"/>
  <c r="AK49" i="1"/>
  <c r="AI49" i="1"/>
  <c r="AH49" i="1"/>
  <c r="AF49" i="1"/>
  <c r="AC49" i="1"/>
  <c r="AA49" i="1"/>
  <c r="Y49" i="1"/>
  <c r="X49" i="1"/>
  <c r="V49" i="1"/>
  <c r="S49" i="1"/>
  <c r="Q49" i="1"/>
  <c r="O49" i="1"/>
  <c r="N49" i="1"/>
  <c r="L49" i="1"/>
  <c r="I49" i="1"/>
  <c r="G49" i="1"/>
  <c r="E49" i="1"/>
  <c r="D49" i="1"/>
  <c r="B49" i="1"/>
  <c r="AX48" i="1"/>
  <c r="AV48" i="1"/>
  <c r="AS48" i="1"/>
  <c r="AQ48" i="1"/>
  <c r="AN48" i="1"/>
  <c r="AL48" i="1"/>
  <c r="AI48" i="1"/>
  <c r="AG48" i="1"/>
  <c r="AD48" i="1"/>
  <c r="AB48" i="1"/>
  <c r="Y48" i="1"/>
  <c r="W48" i="1"/>
  <c r="T48" i="1"/>
  <c r="R48" i="1"/>
  <c r="O48" i="1"/>
  <c r="M48" i="1"/>
  <c r="J48" i="1"/>
  <c r="H48" i="1"/>
  <c r="E48" i="1"/>
  <c r="C48" i="1"/>
  <c r="AX47" i="1"/>
  <c r="AV47" i="1"/>
  <c r="AS47" i="1"/>
  <c r="AQ47" i="1"/>
  <c r="AN47" i="1"/>
  <c r="AL47" i="1"/>
  <c r="AI47" i="1"/>
  <c r="AG47" i="1"/>
  <c r="AD47" i="1"/>
  <c r="AB47" i="1"/>
  <c r="Y47" i="1"/>
  <c r="W47" i="1"/>
  <c r="T47" i="1"/>
  <c r="R47" i="1"/>
  <c r="O47" i="1"/>
  <c r="M47" i="1"/>
  <c r="J47" i="1"/>
  <c r="H47" i="1"/>
  <c r="E47" i="1"/>
  <c r="C47" i="1"/>
  <c r="AX46" i="1"/>
  <c r="AV46" i="1"/>
  <c r="AS46" i="1"/>
  <c r="AQ46" i="1"/>
  <c r="AN46" i="1"/>
  <c r="AL46" i="1"/>
  <c r="AI46" i="1"/>
  <c r="AG46" i="1"/>
  <c r="AD46" i="1"/>
  <c r="AB46" i="1"/>
  <c r="Y46" i="1"/>
  <c r="W46" i="1"/>
  <c r="T46" i="1"/>
  <c r="R46" i="1"/>
  <c r="O46" i="1"/>
  <c r="M46" i="1"/>
  <c r="J46" i="1"/>
  <c r="H46" i="1"/>
  <c r="E46" i="1"/>
  <c r="C46" i="1"/>
  <c r="AX45" i="1"/>
  <c r="AV45" i="1"/>
  <c r="AS45" i="1"/>
  <c r="AQ45" i="1"/>
  <c r="AN45" i="1"/>
  <c r="AL45" i="1"/>
  <c r="AI45" i="1"/>
  <c r="AG45" i="1"/>
  <c r="AD45" i="1"/>
  <c r="AB45" i="1"/>
  <c r="Y45" i="1"/>
  <c r="W45" i="1"/>
  <c r="T45" i="1"/>
  <c r="R45" i="1"/>
  <c r="O45" i="1"/>
  <c r="M45" i="1"/>
  <c r="J45" i="1"/>
  <c r="H45" i="1"/>
  <c r="E45" i="1"/>
  <c r="C45" i="1"/>
  <c r="AX44" i="1"/>
  <c r="AV44" i="1"/>
  <c r="AS44" i="1"/>
  <c r="AQ44" i="1"/>
  <c r="AN44" i="1"/>
  <c r="AL44" i="1"/>
  <c r="AI44" i="1"/>
  <c r="AG44" i="1"/>
  <c r="AD44" i="1"/>
  <c r="AB44" i="1"/>
  <c r="Y44" i="1"/>
  <c r="W44" i="1"/>
  <c r="T44" i="1"/>
  <c r="R44" i="1"/>
  <c r="O44" i="1"/>
  <c r="M44" i="1"/>
  <c r="J44" i="1"/>
  <c r="H44" i="1"/>
  <c r="E44" i="1"/>
  <c r="C44" i="1"/>
  <c r="AX43" i="1"/>
  <c r="AV43" i="1"/>
  <c r="AS43" i="1"/>
  <c r="AQ43" i="1"/>
  <c r="AN43" i="1"/>
  <c r="AL43" i="1"/>
  <c r="AI43" i="1"/>
  <c r="AG43" i="1"/>
  <c r="AD43" i="1"/>
  <c r="AB43" i="1"/>
  <c r="Y43" i="1"/>
  <c r="W43" i="1"/>
  <c r="T43" i="1"/>
  <c r="R43" i="1"/>
  <c r="O43" i="1"/>
  <c r="M43" i="1"/>
  <c r="J43" i="1"/>
  <c r="H43" i="1"/>
  <c r="E43" i="1"/>
  <c r="C43" i="1"/>
  <c r="AX42" i="1"/>
  <c r="AV42" i="1"/>
  <c r="AS42" i="1"/>
  <c r="AQ42" i="1"/>
  <c r="AN42" i="1"/>
  <c r="AL42" i="1"/>
  <c r="AI42" i="1"/>
  <c r="AG42" i="1"/>
  <c r="AD42" i="1"/>
  <c r="AB42" i="1"/>
  <c r="Y42" i="1"/>
  <c r="W42" i="1"/>
  <c r="T42" i="1"/>
  <c r="R42" i="1"/>
  <c r="O42" i="1"/>
  <c r="M42" i="1"/>
  <c r="J42" i="1"/>
  <c r="H42" i="1"/>
  <c r="E42" i="1"/>
  <c r="C42" i="1"/>
  <c r="AX41" i="1"/>
  <c r="AX49" i="1" s="1"/>
  <c r="AV41" i="1"/>
  <c r="AV49" i="1" s="1"/>
  <c r="AS41" i="1"/>
  <c r="AQ41" i="1"/>
  <c r="AQ49" i="1" s="1"/>
  <c r="AN41" i="1"/>
  <c r="AN49" i="1" s="1"/>
  <c r="AL41" i="1"/>
  <c r="AL49" i="1" s="1"/>
  <c r="AI41" i="1"/>
  <c r="AG41" i="1"/>
  <c r="AG49" i="1" s="1"/>
  <c r="AD41" i="1"/>
  <c r="AD49" i="1" s="1"/>
  <c r="AB41" i="1"/>
  <c r="AB49" i="1" s="1"/>
  <c r="Y41" i="1"/>
  <c r="W41" i="1"/>
  <c r="W49" i="1" s="1"/>
  <c r="T41" i="1"/>
  <c r="T49" i="1" s="1"/>
  <c r="R41" i="1"/>
  <c r="R49" i="1" s="1"/>
  <c r="O41" i="1"/>
  <c r="M41" i="1"/>
  <c r="M49" i="1" s="1"/>
  <c r="J41" i="1"/>
  <c r="J49" i="1" s="1"/>
  <c r="H41" i="1"/>
  <c r="H49" i="1" s="1"/>
  <c r="E41" i="1"/>
  <c r="C41" i="1"/>
  <c r="C49" i="1" s="1"/>
  <c r="AW38" i="1"/>
  <c r="AW50" i="1" s="1"/>
  <c r="AU38" i="1"/>
  <c r="AU50" i="1" s="1"/>
  <c r="AR38" i="1"/>
  <c r="AR50" i="1" s="1"/>
  <c r="AP38" i="1"/>
  <c r="AP50" i="1" s="1"/>
  <c r="AM38" i="1"/>
  <c r="AM50" i="1" s="1"/>
  <c r="AK38" i="1"/>
  <c r="AK50" i="1" s="1"/>
  <c r="AH38" i="1"/>
  <c r="AH50" i="1" s="1"/>
  <c r="AF38" i="1"/>
  <c r="AF50" i="1" s="1"/>
  <c r="AC38" i="1"/>
  <c r="AC50" i="1" s="1"/>
  <c r="AA38" i="1"/>
  <c r="AA50" i="1" s="1"/>
  <c r="X38" i="1"/>
  <c r="X50" i="1" s="1"/>
  <c r="V38" i="1"/>
  <c r="V50" i="1" s="1"/>
  <c r="S38" i="1"/>
  <c r="S50" i="1" s="1"/>
  <c r="Q38" i="1"/>
  <c r="Q50" i="1" s="1"/>
  <c r="N38" i="1"/>
  <c r="N50" i="1" s="1"/>
  <c r="L38" i="1"/>
  <c r="L50" i="1" s="1"/>
  <c r="I38" i="1"/>
  <c r="I50" i="1" s="1"/>
  <c r="G38" i="1"/>
  <c r="G50" i="1" s="1"/>
  <c r="D38" i="1"/>
  <c r="D50" i="1" s="1"/>
  <c r="B38" i="1"/>
  <c r="B50" i="1" s="1"/>
  <c r="AX37" i="1"/>
  <c r="AV37" i="1"/>
  <c r="AS37" i="1"/>
  <c r="AQ37" i="1"/>
  <c r="AN37" i="1"/>
  <c r="AL37" i="1"/>
  <c r="AI37" i="1"/>
  <c r="AG37" i="1"/>
  <c r="AD37" i="1"/>
  <c r="AB37" i="1"/>
  <c r="Y37" i="1"/>
  <c r="W37" i="1"/>
  <c r="T37" i="1"/>
  <c r="R37" i="1"/>
  <c r="O37" i="1"/>
  <c r="M37" i="1"/>
  <c r="J37" i="1"/>
  <c r="H37" i="1"/>
  <c r="E37" i="1"/>
  <c r="C37" i="1"/>
  <c r="AX36" i="1"/>
  <c r="AV36" i="1"/>
  <c r="AS36" i="1"/>
  <c r="AQ36" i="1"/>
  <c r="AN36" i="1"/>
  <c r="AL36" i="1"/>
  <c r="AI36" i="1"/>
  <c r="AG36" i="1"/>
  <c r="AD36" i="1"/>
  <c r="AB36" i="1"/>
  <c r="Y36" i="1"/>
  <c r="W36" i="1"/>
  <c r="T36" i="1"/>
  <c r="R36" i="1"/>
  <c r="O36" i="1"/>
  <c r="M36" i="1"/>
  <c r="J36" i="1"/>
  <c r="H36" i="1"/>
  <c r="E36" i="1"/>
  <c r="C36" i="1"/>
  <c r="AX35" i="1"/>
  <c r="AV35" i="1"/>
  <c r="AS35" i="1"/>
  <c r="AQ35" i="1"/>
  <c r="AN35" i="1"/>
  <c r="AL35" i="1"/>
  <c r="AI35" i="1"/>
  <c r="AG35" i="1"/>
  <c r="AD35" i="1"/>
  <c r="AB35" i="1"/>
  <c r="Y35" i="1"/>
  <c r="W35" i="1"/>
  <c r="T35" i="1"/>
  <c r="R35" i="1"/>
  <c r="O35" i="1"/>
  <c r="M35" i="1"/>
  <c r="J35" i="1"/>
  <c r="H35" i="1"/>
  <c r="E35" i="1"/>
  <c r="C35" i="1"/>
  <c r="AX34" i="1"/>
  <c r="AV34" i="1"/>
  <c r="AS34" i="1"/>
  <c r="AQ34" i="1"/>
  <c r="AN34" i="1"/>
  <c r="AL34" i="1"/>
  <c r="AI34" i="1"/>
  <c r="AG34" i="1"/>
  <c r="AD34" i="1"/>
  <c r="AB34" i="1"/>
  <c r="Y34" i="1"/>
  <c r="W34" i="1"/>
  <c r="T34" i="1"/>
  <c r="R34" i="1"/>
  <c r="O34" i="1"/>
  <c r="M34" i="1"/>
  <c r="J34" i="1"/>
  <c r="H34" i="1"/>
  <c r="E34" i="1"/>
  <c r="C34" i="1"/>
  <c r="AX33" i="1"/>
  <c r="AV33" i="1"/>
  <c r="AS33" i="1"/>
  <c r="AQ33" i="1"/>
  <c r="AN33" i="1"/>
  <c r="AL33" i="1"/>
  <c r="AI33" i="1"/>
  <c r="AG33" i="1"/>
  <c r="AD33" i="1"/>
  <c r="AB33" i="1"/>
  <c r="Y33" i="1"/>
  <c r="W33" i="1"/>
  <c r="T33" i="1"/>
  <c r="R33" i="1"/>
  <c r="O33" i="1"/>
  <c r="M33" i="1"/>
  <c r="J33" i="1"/>
  <c r="H33" i="1"/>
  <c r="E33" i="1"/>
  <c r="C33" i="1"/>
  <c r="AX32" i="1"/>
  <c r="AV32" i="1"/>
  <c r="AS32" i="1"/>
  <c r="AQ32" i="1"/>
  <c r="AN32" i="1"/>
  <c r="AL32" i="1"/>
  <c r="AI32" i="1"/>
  <c r="AG32" i="1"/>
  <c r="AD32" i="1"/>
  <c r="AB32" i="1"/>
  <c r="Y32" i="1"/>
  <c r="W32" i="1"/>
  <c r="T32" i="1"/>
  <c r="R32" i="1"/>
  <c r="O32" i="1"/>
  <c r="M32" i="1"/>
  <c r="J32" i="1"/>
  <c r="H32" i="1"/>
  <c r="E32" i="1"/>
  <c r="C32" i="1"/>
  <c r="AX31" i="1"/>
  <c r="AV31" i="1"/>
  <c r="AS31" i="1"/>
  <c r="AQ31" i="1"/>
  <c r="AN31" i="1"/>
  <c r="AL31" i="1"/>
  <c r="AI31" i="1"/>
  <c r="AG31" i="1"/>
  <c r="AD31" i="1"/>
  <c r="AB31" i="1"/>
  <c r="Y31" i="1"/>
  <c r="W31" i="1"/>
  <c r="T31" i="1"/>
  <c r="R31" i="1"/>
  <c r="O31" i="1"/>
  <c r="M31" i="1"/>
  <c r="J31" i="1"/>
  <c r="H31" i="1"/>
  <c r="E31" i="1"/>
  <c r="C31" i="1"/>
  <c r="AX30" i="1"/>
  <c r="AV30" i="1"/>
  <c r="AS30" i="1"/>
  <c r="AQ30" i="1"/>
  <c r="AN30" i="1"/>
  <c r="AL30" i="1"/>
  <c r="AI30" i="1"/>
  <c r="AG30" i="1"/>
  <c r="AD30" i="1"/>
  <c r="AB30" i="1"/>
  <c r="Y30" i="1"/>
  <c r="W30" i="1"/>
  <c r="T30" i="1"/>
  <c r="R30" i="1"/>
  <c r="O30" i="1"/>
  <c r="M30" i="1"/>
  <c r="J30" i="1"/>
  <c r="H30" i="1"/>
  <c r="E30" i="1"/>
  <c r="C30" i="1"/>
  <c r="AX29" i="1"/>
  <c r="AV29" i="1"/>
  <c r="AS29" i="1"/>
  <c r="AQ29" i="1"/>
  <c r="AN29" i="1"/>
  <c r="AL29" i="1"/>
  <c r="AI29" i="1"/>
  <c r="AG29" i="1"/>
  <c r="AD29" i="1"/>
  <c r="AB29" i="1"/>
  <c r="Y29" i="1"/>
  <c r="W29" i="1"/>
  <c r="T29" i="1"/>
  <c r="R29" i="1"/>
  <c r="O29" i="1"/>
  <c r="M29" i="1"/>
  <c r="J29" i="1"/>
  <c r="H29" i="1"/>
  <c r="E29" i="1"/>
  <c r="C29" i="1"/>
  <c r="AX28" i="1"/>
  <c r="AV28" i="1"/>
  <c r="AS28" i="1"/>
  <c r="AQ28" i="1"/>
  <c r="AN28" i="1"/>
  <c r="AL28" i="1"/>
  <c r="AI28" i="1"/>
  <c r="AG28" i="1"/>
  <c r="AD28" i="1"/>
  <c r="AB28" i="1"/>
  <c r="Y28" i="1"/>
  <c r="W28" i="1"/>
  <c r="T28" i="1"/>
  <c r="R28" i="1"/>
  <c r="O28" i="1"/>
  <c r="M28" i="1"/>
  <c r="J28" i="1"/>
  <c r="H28" i="1"/>
  <c r="E28" i="1"/>
  <c r="C28" i="1"/>
  <c r="AX27" i="1"/>
  <c r="AV27" i="1"/>
  <c r="AS27" i="1"/>
  <c r="AQ27" i="1"/>
  <c r="AN27" i="1"/>
  <c r="AL27" i="1"/>
  <c r="AI27" i="1"/>
  <c r="AG27" i="1"/>
  <c r="AD27" i="1"/>
  <c r="AB27" i="1"/>
  <c r="Y27" i="1"/>
  <c r="W27" i="1"/>
  <c r="T27" i="1"/>
  <c r="R27" i="1"/>
  <c r="O27" i="1"/>
  <c r="M27" i="1"/>
  <c r="J27" i="1"/>
  <c r="H27" i="1"/>
  <c r="E27" i="1"/>
  <c r="C27" i="1"/>
  <c r="AX26" i="1"/>
  <c r="AV26" i="1"/>
  <c r="AS26" i="1"/>
  <c r="AQ26" i="1"/>
  <c r="AN26" i="1"/>
  <c r="AL26" i="1"/>
  <c r="AI26" i="1"/>
  <c r="AG26" i="1"/>
  <c r="AD26" i="1"/>
  <c r="AB26" i="1"/>
  <c r="Y26" i="1"/>
  <c r="W26" i="1"/>
  <c r="T26" i="1"/>
  <c r="R26" i="1"/>
  <c r="O26" i="1"/>
  <c r="M26" i="1"/>
  <c r="J26" i="1"/>
  <c r="H26" i="1"/>
  <c r="E26" i="1"/>
  <c r="C26" i="1"/>
  <c r="AX25" i="1"/>
  <c r="AV25" i="1"/>
  <c r="AS25" i="1"/>
  <c r="AQ25" i="1"/>
  <c r="AN25" i="1"/>
  <c r="AL25" i="1"/>
  <c r="AI25" i="1"/>
  <c r="AG25" i="1"/>
  <c r="AD25" i="1"/>
  <c r="AB25" i="1"/>
  <c r="Y25" i="1"/>
  <c r="W25" i="1"/>
  <c r="T25" i="1"/>
  <c r="R25" i="1"/>
  <c r="O25" i="1"/>
  <c r="M25" i="1"/>
  <c r="J25" i="1"/>
  <c r="H25" i="1"/>
  <c r="E25" i="1"/>
  <c r="C25" i="1"/>
  <c r="AX24" i="1"/>
  <c r="AV24" i="1"/>
  <c r="AS24" i="1"/>
  <c r="AQ24" i="1"/>
  <c r="AN24" i="1"/>
  <c r="AL24" i="1"/>
  <c r="AI24" i="1"/>
  <c r="AG24" i="1"/>
  <c r="AD24" i="1"/>
  <c r="AB24" i="1"/>
  <c r="Y24" i="1"/>
  <c r="W24" i="1"/>
  <c r="T24" i="1"/>
  <c r="R24" i="1"/>
  <c r="O24" i="1"/>
  <c r="M24" i="1"/>
  <c r="J24" i="1"/>
  <c r="H24" i="1"/>
  <c r="E24" i="1"/>
  <c r="C24" i="1"/>
  <c r="AX23" i="1"/>
  <c r="AV23" i="1"/>
  <c r="AS23" i="1"/>
  <c r="AQ23" i="1"/>
  <c r="AN23" i="1"/>
  <c r="AL23" i="1"/>
  <c r="AI23" i="1"/>
  <c r="AG23" i="1"/>
  <c r="AD23" i="1"/>
  <c r="AB23" i="1"/>
  <c r="Y23" i="1"/>
  <c r="W23" i="1"/>
  <c r="T23" i="1"/>
  <c r="R23" i="1"/>
  <c r="O23" i="1"/>
  <c r="M23" i="1"/>
  <c r="J23" i="1"/>
  <c r="H23" i="1"/>
  <c r="E23" i="1"/>
  <c r="C23" i="1"/>
  <c r="AX22" i="1"/>
  <c r="AV22" i="1"/>
  <c r="AS22" i="1"/>
  <c r="AQ22" i="1"/>
  <c r="AN22" i="1"/>
  <c r="AL22" i="1"/>
  <c r="AI22" i="1"/>
  <c r="AG22" i="1"/>
  <c r="AD22" i="1"/>
  <c r="AB22" i="1"/>
  <c r="Y22" i="1"/>
  <c r="W22" i="1"/>
  <c r="T22" i="1"/>
  <c r="R22" i="1"/>
  <c r="O22" i="1"/>
  <c r="M22" i="1"/>
  <c r="J22" i="1"/>
  <c r="H22" i="1"/>
  <c r="E22" i="1"/>
  <c r="C22" i="1"/>
  <c r="AX21" i="1"/>
  <c r="AV21" i="1"/>
  <c r="AS21" i="1"/>
  <c r="AQ21" i="1"/>
  <c r="AN21" i="1"/>
  <c r="AL21" i="1"/>
  <c r="AI21" i="1"/>
  <c r="AG21" i="1"/>
  <c r="AD21" i="1"/>
  <c r="AB21" i="1"/>
  <c r="Y21" i="1"/>
  <c r="W21" i="1"/>
  <c r="T21" i="1"/>
  <c r="R21" i="1"/>
  <c r="O21" i="1"/>
  <c r="M21" i="1"/>
  <c r="J21" i="1"/>
  <c r="H21" i="1"/>
  <c r="E21" i="1"/>
  <c r="C21" i="1"/>
  <c r="AX20" i="1"/>
  <c r="AV20" i="1"/>
  <c r="AS20" i="1"/>
  <c r="AQ20" i="1"/>
  <c r="AN20" i="1"/>
  <c r="AL20" i="1"/>
  <c r="AI20" i="1"/>
  <c r="AG20" i="1"/>
  <c r="AD20" i="1"/>
  <c r="AB20" i="1"/>
  <c r="Y20" i="1"/>
  <c r="W20" i="1"/>
  <c r="T20" i="1"/>
  <c r="R20" i="1"/>
  <c r="O20" i="1"/>
  <c r="M20" i="1"/>
  <c r="J20" i="1"/>
  <c r="H20" i="1"/>
  <c r="E20" i="1"/>
  <c r="C20" i="1"/>
  <c r="AX19" i="1"/>
  <c r="AV19" i="1"/>
  <c r="AS19" i="1"/>
  <c r="AQ19" i="1"/>
  <c r="AN19" i="1"/>
  <c r="AL19" i="1"/>
  <c r="AI19" i="1"/>
  <c r="AG19" i="1"/>
  <c r="AD19" i="1"/>
  <c r="AB19" i="1"/>
  <c r="Y19" i="1"/>
  <c r="W19" i="1"/>
  <c r="T19" i="1"/>
  <c r="R19" i="1"/>
  <c r="O19" i="1"/>
  <c r="M19" i="1"/>
  <c r="J19" i="1"/>
  <c r="H19" i="1"/>
  <c r="E19" i="1"/>
  <c r="C19" i="1"/>
  <c r="AX18" i="1"/>
  <c r="AV18" i="1"/>
  <c r="AS18" i="1"/>
  <c r="AQ18" i="1"/>
  <c r="AN18" i="1"/>
  <c r="AL18" i="1"/>
  <c r="AI18" i="1"/>
  <c r="AG18" i="1"/>
  <c r="AD18" i="1"/>
  <c r="AB18" i="1"/>
  <c r="Y18" i="1"/>
  <c r="W18" i="1"/>
  <c r="T18" i="1"/>
  <c r="R18" i="1"/>
  <c r="O18" i="1"/>
  <c r="M18" i="1"/>
  <c r="J18" i="1"/>
  <c r="H18" i="1"/>
  <c r="E18" i="1"/>
  <c r="C18" i="1"/>
  <c r="AX17" i="1"/>
  <c r="AV17" i="1"/>
  <c r="AS17" i="1"/>
  <c r="AQ17" i="1"/>
  <c r="AN17" i="1"/>
  <c r="AL17" i="1"/>
  <c r="AI17" i="1"/>
  <c r="AG17" i="1"/>
  <c r="AD17" i="1"/>
  <c r="AB17" i="1"/>
  <c r="Y17" i="1"/>
  <c r="W17" i="1"/>
  <c r="T17" i="1"/>
  <c r="R17" i="1"/>
  <c r="O17" i="1"/>
  <c r="M17" i="1"/>
  <c r="J17" i="1"/>
  <c r="H17" i="1"/>
  <c r="E17" i="1"/>
  <c r="C17" i="1"/>
  <c r="AX16" i="1"/>
  <c r="AV16" i="1"/>
  <c r="AS16" i="1"/>
  <c r="AQ16" i="1"/>
  <c r="AN16" i="1"/>
  <c r="AL16" i="1"/>
  <c r="AI16" i="1"/>
  <c r="AG16" i="1"/>
  <c r="AD16" i="1"/>
  <c r="AB16" i="1"/>
  <c r="Y16" i="1"/>
  <c r="W16" i="1"/>
  <c r="T16" i="1"/>
  <c r="R16" i="1"/>
  <c r="O16" i="1"/>
  <c r="M16" i="1"/>
  <c r="J16" i="1"/>
  <c r="H16" i="1"/>
  <c r="E16" i="1"/>
  <c r="C16" i="1"/>
  <c r="AX15" i="1"/>
  <c r="AV15" i="1"/>
  <c r="AS15" i="1"/>
  <c r="AQ15" i="1"/>
  <c r="AN15" i="1"/>
  <c r="AL15" i="1"/>
  <c r="AI15" i="1"/>
  <c r="AG15" i="1"/>
  <c r="AD15" i="1"/>
  <c r="AB15" i="1"/>
  <c r="Y15" i="1"/>
  <c r="W15" i="1"/>
  <c r="T15" i="1"/>
  <c r="R15" i="1"/>
  <c r="O15" i="1"/>
  <c r="M15" i="1"/>
  <c r="J15" i="1"/>
  <c r="H15" i="1"/>
  <c r="E15" i="1"/>
  <c r="C15" i="1"/>
  <c r="AX14" i="1"/>
  <c r="AV14" i="1"/>
  <c r="AS14" i="1"/>
  <c r="AQ14" i="1"/>
  <c r="AN14" i="1"/>
  <c r="AL14" i="1"/>
  <c r="AI14" i="1"/>
  <c r="AG14" i="1"/>
  <c r="AD14" i="1"/>
  <c r="AB14" i="1"/>
  <c r="Y14" i="1"/>
  <c r="W14" i="1"/>
  <c r="T14" i="1"/>
  <c r="R14" i="1"/>
  <c r="O14" i="1"/>
  <c r="M14" i="1"/>
  <c r="J14" i="1"/>
  <c r="H14" i="1"/>
  <c r="E14" i="1"/>
  <c r="C14" i="1"/>
  <c r="AX13" i="1"/>
  <c r="AV13" i="1"/>
  <c r="AS13" i="1"/>
  <c r="AQ13" i="1"/>
  <c r="AN13" i="1"/>
  <c r="AL13" i="1"/>
  <c r="AI13" i="1"/>
  <c r="AG13" i="1"/>
  <c r="AD13" i="1"/>
  <c r="AB13" i="1"/>
  <c r="Y13" i="1"/>
  <c r="W13" i="1"/>
  <c r="T13" i="1"/>
  <c r="R13" i="1"/>
  <c r="O13" i="1"/>
  <c r="M13" i="1"/>
  <c r="J13" i="1"/>
  <c r="H13" i="1"/>
  <c r="E13" i="1"/>
  <c r="C13" i="1"/>
  <c r="AX12" i="1"/>
  <c r="AV12" i="1"/>
  <c r="AS12" i="1"/>
  <c r="AQ12" i="1"/>
  <c r="AN12" i="1"/>
  <c r="AL12" i="1"/>
  <c r="AI12" i="1"/>
  <c r="AG12" i="1"/>
  <c r="AD12" i="1"/>
  <c r="AB12" i="1"/>
  <c r="Y12" i="1"/>
  <c r="W12" i="1"/>
  <c r="T12" i="1"/>
  <c r="R12" i="1"/>
  <c r="O12" i="1"/>
  <c r="M12" i="1"/>
  <c r="J12" i="1"/>
  <c r="H12" i="1"/>
  <c r="E12" i="1"/>
  <c r="C12" i="1"/>
  <c r="AX11" i="1"/>
  <c r="AV11" i="1"/>
  <c r="AS11" i="1"/>
  <c r="AQ11" i="1"/>
  <c r="AN11" i="1"/>
  <c r="AL11" i="1"/>
  <c r="AI11" i="1"/>
  <c r="AG11" i="1"/>
  <c r="AD11" i="1"/>
  <c r="AB11" i="1"/>
  <c r="Y11" i="1"/>
  <c r="W11" i="1"/>
  <c r="T11" i="1"/>
  <c r="R11" i="1"/>
  <c r="O11" i="1"/>
  <c r="M11" i="1"/>
  <c r="J11" i="1"/>
  <c r="H11" i="1"/>
  <c r="E11" i="1"/>
  <c r="C11" i="1"/>
  <c r="AX10" i="1"/>
  <c r="AV10" i="1"/>
  <c r="AS10" i="1"/>
  <c r="AQ10" i="1"/>
  <c r="AN10" i="1"/>
  <c r="AL10" i="1"/>
  <c r="AI10" i="1"/>
  <c r="AG10" i="1"/>
  <c r="AD10" i="1"/>
  <c r="AB10" i="1"/>
  <c r="Y10" i="1"/>
  <c r="W10" i="1"/>
  <c r="T10" i="1"/>
  <c r="R10" i="1"/>
  <c r="O10" i="1"/>
  <c r="M10" i="1"/>
  <c r="J10" i="1"/>
  <c r="H10" i="1"/>
  <c r="E10" i="1"/>
  <c r="C10" i="1"/>
  <c r="AX9" i="1"/>
  <c r="AV9" i="1"/>
  <c r="AS9" i="1"/>
  <c r="AQ9" i="1"/>
  <c r="AN9" i="1"/>
  <c r="AL9" i="1"/>
  <c r="AI9" i="1"/>
  <c r="AG9" i="1"/>
  <c r="AD9" i="1"/>
  <c r="AB9" i="1"/>
  <c r="Y9" i="1"/>
  <c r="W9" i="1"/>
  <c r="T9" i="1"/>
  <c r="R9" i="1"/>
  <c r="O9" i="1"/>
  <c r="M9" i="1"/>
  <c r="J9" i="1"/>
  <c r="H9" i="1"/>
  <c r="E9" i="1"/>
  <c r="C9" i="1"/>
  <c r="AX8" i="1"/>
  <c r="AV8" i="1"/>
  <c r="AS8" i="1"/>
  <c r="AQ8" i="1"/>
  <c r="AN8" i="1"/>
  <c r="AL8" i="1"/>
  <c r="AI8" i="1"/>
  <c r="AG8" i="1"/>
  <c r="AD8" i="1"/>
  <c r="AB8" i="1"/>
  <c r="Y8" i="1"/>
  <c r="W8" i="1"/>
  <c r="T8" i="1"/>
  <c r="R8" i="1"/>
  <c r="O8" i="1"/>
  <c r="M8" i="1"/>
  <c r="J8" i="1"/>
  <c r="H8" i="1"/>
  <c r="E8" i="1"/>
  <c r="C8" i="1"/>
  <c r="AX7" i="1"/>
  <c r="AV7" i="1"/>
  <c r="AS7" i="1"/>
  <c r="AQ7" i="1"/>
  <c r="AN7" i="1"/>
  <c r="AL7" i="1"/>
  <c r="AI7" i="1"/>
  <c r="AG7" i="1"/>
  <c r="AD7" i="1"/>
  <c r="AB7" i="1"/>
  <c r="Y7" i="1"/>
  <c r="W7" i="1"/>
  <c r="T7" i="1"/>
  <c r="R7" i="1"/>
  <c r="O7" i="1"/>
  <c r="M7" i="1"/>
  <c r="J7" i="1"/>
  <c r="H7" i="1"/>
  <c r="E7" i="1"/>
  <c r="C7" i="1"/>
  <c r="AX6" i="1"/>
  <c r="AV6" i="1"/>
  <c r="AS6" i="1"/>
  <c r="AQ6" i="1"/>
  <c r="AN6" i="1"/>
  <c r="AL6" i="1"/>
  <c r="AI6" i="1"/>
  <c r="AG6" i="1"/>
  <c r="AD6" i="1"/>
  <c r="AB6" i="1"/>
  <c r="Y6" i="1"/>
  <c r="W6" i="1"/>
  <c r="T6" i="1"/>
  <c r="R6" i="1"/>
  <c r="O6" i="1"/>
  <c r="M6" i="1"/>
  <c r="J6" i="1"/>
  <c r="H6" i="1"/>
  <c r="E6" i="1"/>
  <c r="C6" i="1"/>
  <c r="AX5" i="1"/>
  <c r="AX38" i="1" s="1"/>
  <c r="AX50" i="1" s="1"/>
  <c r="AV5" i="1"/>
  <c r="AV38" i="1" s="1"/>
  <c r="AV50" i="1" s="1"/>
  <c r="AS5" i="1"/>
  <c r="AS38" i="1" s="1"/>
  <c r="AS50" i="1" s="1"/>
  <c r="AQ5" i="1"/>
  <c r="AQ38" i="1" s="1"/>
  <c r="AQ50" i="1" s="1"/>
  <c r="AN5" i="1"/>
  <c r="AN38" i="1" s="1"/>
  <c r="AN50" i="1" s="1"/>
  <c r="AL5" i="1"/>
  <c r="AL38" i="1" s="1"/>
  <c r="AL50" i="1" s="1"/>
  <c r="AI5" i="1"/>
  <c r="AI38" i="1" s="1"/>
  <c r="AI50" i="1" s="1"/>
  <c r="AG5" i="1"/>
  <c r="AG38" i="1" s="1"/>
  <c r="AG50" i="1" s="1"/>
  <c r="AD5" i="1"/>
  <c r="AD38" i="1" s="1"/>
  <c r="AD50" i="1" s="1"/>
  <c r="AB5" i="1"/>
  <c r="AB38" i="1" s="1"/>
  <c r="AB50" i="1" s="1"/>
  <c r="Y5" i="1"/>
  <c r="Y38" i="1" s="1"/>
  <c r="Y50" i="1" s="1"/>
  <c r="W5" i="1"/>
  <c r="W38" i="1" s="1"/>
  <c r="W50" i="1" s="1"/>
  <c r="T5" i="1"/>
  <c r="T38" i="1" s="1"/>
  <c r="T50" i="1" s="1"/>
  <c r="R5" i="1"/>
  <c r="R38" i="1" s="1"/>
  <c r="R50" i="1" s="1"/>
  <c r="O5" i="1"/>
  <c r="O38" i="1" s="1"/>
  <c r="O50" i="1" s="1"/>
  <c r="M5" i="1"/>
  <c r="M38" i="1" s="1"/>
  <c r="M50" i="1" s="1"/>
  <c r="J5" i="1"/>
  <c r="J38" i="1" s="1"/>
  <c r="J50" i="1" s="1"/>
  <c r="H5" i="1"/>
  <c r="H38" i="1" s="1"/>
  <c r="H50" i="1" s="1"/>
  <c r="E5" i="1"/>
  <c r="E38" i="1" s="1"/>
  <c r="E50" i="1" s="1"/>
  <c r="C5" i="1"/>
  <c r="C38" i="1" s="1"/>
  <c r="C50" i="1" s="1"/>
  <c r="C50" i="2" l="1"/>
  <c r="M50" i="2"/>
  <c r="W50" i="2"/>
  <c r="AG50" i="2"/>
  <c r="AQ50" i="2"/>
</calcChain>
</file>

<file path=xl/sharedStrings.xml><?xml version="1.0" encoding="utf-8"?>
<sst xmlns="http://schemas.openxmlformats.org/spreadsheetml/2006/main" count="1236" uniqueCount="107">
  <si>
    <t>EVOLUCIÓN DE LAS VARIEDADES TINTAS - PERÍODO 2012 - 2021</t>
  </si>
  <si>
    <t>VARIEDADES</t>
  </si>
  <si>
    <t>Superficie</t>
  </si>
  <si>
    <t>Producción</t>
  </si>
  <si>
    <t xml:space="preserve">Superficie </t>
  </si>
  <si>
    <t xml:space="preserve"> TINTAS VINO</t>
  </si>
  <si>
    <t>ha</t>
  </si>
  <si>
    <t>% del total Nacional</t>
  </si>
  <si>
    <t>Kg</t>
  </si>
  <si>
    <t>MENCÍA</t>
  </si>
  <si>
    <t>TEMPRANILLO</t>
  </si>
  <si>
    <t>MARSELAN</t>
  </si>
  <si>
    <t>ARINARNOA</t>
  </si>
  <si>
    <t>MEZCLA TINTA</t>
  </si>
  <si>
    <t>CONCORD</t>
  </si>
  <si>
    <t>ISABELLA (FRUTILLA)</t>
  </si>
  <si>
    <t>HÍBRIDOS TINTOS</t>
  </si>
  <si>
    <t>TANNAT (HARRIAGUE)</t>
  </si>
  <si>
    <t>FOLLE NOIRE (VIDIELLA)</t>
  </si>
  <si>
    <t>CABERNET FRANC</t>
  </si>
  <si>
    <t>CABERNET SAUVIGNON</t>
  </si>
  <si>
    <t>MERLOT</t>
  </si>
  <si>
    <t>SYRAH</t>
  </si>
  <si>
    <t>MOSCATEL HAMBURGO (VINO)</t>
  </si>
  <si>
    <t>GARNACHA (GRENACHE)</t>
  </si>
  <si>
    <t>ALICANTE BOUCHET</t>
  </si>
  <si>
    <t>BONARDA</t>
  </si>
  <si>
    <t>CINSAUT (PICAPOL)</t>
  </si>
  <si>
    <t>EGIODOLA</t>
  </si>
  <si>
    <t>GAMAY</t>
  </si>
  <si>
    <t>NEBBIOLO</t>
  </si>
  <si>
    <t>PINOT NOIR</t>
  </si>
  <si>
    <t>COT (MALBEC)</t>
  </si>
  <si>
    <t>CEREZA O CRIOLLA</t>
  </si>
  <si>
    <t>BARBERA</t>
  </si>
  <si>
    <t>RUBY CABERNET</t>
  </si>
  <si>
    <t>MOURVEDRE</t>
  </si>
  <si>
    <t>AUBUN</t>
  </si>
  <si>
    <t>CARIGNAN</t>
  </si>
  <si>
    <t>JURANÇON NOIR</t>
  </si>
  <si>
    <t>PETIT VERDOT</t>
  </si>
  <si>
    <t>OTRAS TINTAS DE VINO</t>
  </si>
  <si>
    <t>Total Tintas Vino 1</t>
  </si>
  <si>
    <t xml:space="preserve">VARIEDADES </t>
  </si>
  <si>
    <t>TINTAS DE MESA</t>
  </si>
  <si>
    <t>CARDINAL</t>
  </si>
  <si>
    <t>ALPHONSE LAVALLEE (RIBIER)</t>
  </si>
  <si>
    <t>RIBOL</t>
  </si>
  <si>
    <t>RED GLOBE</t>
  </si>
  <si>
    <t>RUBI</t>
  </si>
  <si>
    <t>MOSCATEL HAMBURGO (MESA)</t>
  </si>
  <si>
    <t>PRIMA</t>
  </si>
  <si>
    <t>OTRAS TINTAS DE MESA</t>
  </si>
  <si>
    <t>Total Tintas Mesa 2</t>
  </si>
  <si>
    <t>Total Tintas (1 + 2)</t>
  </si>
  <si>
    <t>TOTAL NACIONAL</t>
  </si>
  <si>
    <t>Datos obtenidos:</t>
  </si>
  <si>
    <t>Años 2012 - 2021: Procesamiento de las Declaraciones Juradas de Cosecha Efectiva y Composición de Viñedos</t>
  </si>
  <si>
    <t xml:space="preserve"> - Programas "Cosecha Efectiva y registro de Viñedos"</t>
  </si>
  <si>
    <t>EVOLUCION DE LAS VARIEDADES BLANCAS - PERÍODO 2012 - 2021</t>
  </si>
  <si>
    <t>BLANCAS VINO</t>
  </si>
  <si>
    <t xml:space="preserve">BLANCAS VINO </t>
  </si>
  <si>
    <t>MEZCLA BLANCA</t>
  </si>
  <si>
    <t>HÍBRIDOS BLANCOS</t>
  </si>
  <si>
    <t>PINOT BLANCO</t>
  </si>
  <si>
    <t>FALSO PINOT</t>
  </si>
  <si>
    <t>SAUVIGNON</t>
  </si>
  <si>
    <t>SEMILLON</t>
  </si>
  <si>
    <t>TREBBIANO</t>
  </si>
  <si>
    <t>MOSCATEL BLANCO</t>
  </si>
  <si>
    <t>UGNI BLANC</t>
  </si>
  <si>
    <t>RIESLING</t>
  </si>
  <si>
    <t>RIESLING RENANO</t>
  </si>
  <si>
    <t>RIESLING ITALICO</t>
  </si>
  <si>
    <t>CHASSELAS</t>
  </si>
  <si>
    <t>CHARDONNAY</t>
  </si>
  <si>
    <t>CHENIN</t>
  </si>
  <si>
    <t>ARRILOBA</t>
  </si>
  <si>
    <t>SILVANER</t>
  </si>
  <si>
    <t>GEWURZTRAMINER</t>
  </si>
  <si>
    <t>TORRONTES</t>
  </si>
  <si>
    <t>MUSCAT PETITS GRAINS (M. FRONTIGNAN)</t>
  </si>
  <si>
    <t>PEDRO XIMENEZ</t>
  </si>
  <si>
    <t>FOLLE BLANCHE</t>
  </si>
  <si>
    <t>COLOMBARD</t>
  </si>
  <si>
    <t>MUSCAT OTTONEL</t>
  </si>
  <si>
    <t>GROSS MANSENG</t>
  </si>
  <si>
    <t>JACQUERE</t>
  </si>
  <si>
    <t>MARSANNE</t>
  </si>
  <si>
    <t>ROUSSANNE</t>
  </si>
  <si>
    <t>VIOGNER</t>
  </si>
  <si>
    <t>PINOT GRIS</t>
  </si>
  <si>
    <t>SAUVIGNON GRIS</t>
  </si>
  <si>
    <t>ALBARIÑO</t>
  </si>
  <si>
    <t>OTRAS BLANCAS DE VINO</t>
  </si>
  <si>
    <t>Total Blancas de Vino 1</t>
  </si>
  <si>
    <t>BLANCAS MESA</t>
  </si>
  <si>
    <t>ITALIA</t>
  </si>
  <si>
    <t>DATTIER DE BEYROUTH</t>
  </si>
  <si>
    <t>MARAVILLA DE ABRIL</t>
  </si>
  <si>
    <t>THOMPSON S. (SULTANINA)</t>
  </si>
  <si>
    <t>MOSCATEL DE ALEJANDRIA</t>
  </si>
  <si>
    <t>DANLAS</t>
  </si>
  <si>
    <t>ORA</t>
  </si>
  <si>
    <t>OTRAS BLANCAS DE MESA</t>
  </si>
  <si>
    <t>Total Blancas de Mesa 2</t>
  </si>
  <si>
    <t>Total Variedades Blancas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</si>
</sst>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%"/>
    <numFmt numFmtId="165" formatCode="0.0000%"/>
    <numFmt numFmtId="166" formatCode="#,##0.00_ ;\-#,##0.00\ 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C7FAC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/>
    <xf numFmtId="1" fontId="8" fillId="0" borderId="4" xfId="0" applyNumberFormat="1" applyFont="1" applyBorder="1"/>
    <xf numFmtId="9" fontId="8" fillId="0" borderId="4" xfId="0" applyNumberFormat="1" applyFont="1" applyBorder="1"/>
    <xf numFmtId="3" fontId="8" fillId="0" borderId="4" xfId="0" applyNumberFormat="1" applyFont="1" applyBorder="1"/>
    <xf numFmtId="1" fontId="8" fillId="0" borderId="4" xfId="0" applyNumberFormat="1" applyFont="1" applyFill="1" applyBorder="1"/>
    <xf numFmtId="3" fontId="8" fillId="0" borderId="4" xfId="0" applyNumberFormat="1" applyFont="1" applyFill="1" applyBorder="1"/>
    <xf numFmtId="9" fontId="8" fillId="0" borderId="4" xfId="0" applyNumberFormat="1" applyFont="1" applyFill="1" applyBorder="1"/>
    <xf numFmtId="2" fontId="8" fillId="0" borderId="4" xfId="0" applyNumberFormat="1" applyFont="1" applyFill="1" applyBorder="1"/>
    <xf numFmtId="10" fontId="8" fillId="0" borderId="4" xfId="0" applyNumberFormat="1" applyFont="1" applyFill="1" applyBorder="1"/>
    <xf numFmtId="2" fontId="8" fillId="0" borderId="4" xfId="0" applyNumberFormat="1" applyFont="1" applyBorder="1"/>
    <xf numFmtId="10" fontId="8" fillId="0" borderId="4" xfId="0" applyNumberFormat="1" applyFont="1" applyBorder="1"/>
    <xf numFmtId="0" fontId="7" fillId="0" borderId="4" xfId="0" applyFont="1" applyFill="1" applyBorder="1"/>
    <xf numFmtId="0" fontId="0" fillId="0" borderId="0" xfId="0" applyFill="1"/>
    <xf numFmtId="164" fontId="8" fillId="0" borderId="4" xfId="0" applyNumberFormat="1" applyFont="1" applyFill="1" applyBorder="1"/>
    <xf numFmtId="0" fontId="8" fillId="0" borderId="4" xfId="0" applyFont="1" applyFill="1" applyBorder="1"/>
    <xf numFmtId="165" fontId="8" fillId="0" borderId="4" xfId="0" applyNumberFormat="1" applyFont="1" applyFill="1" applyBorder="1"/>
    <xf numFmtId="164" fontId="8" fillId="0" borderId="4" xfId="0" applyNumberFormat="1" applyFont="1" applyBorder="1"/>
    <xf numFmtId="0" fontId="8" fillId="0" borderId="4" xfId="0" applyFont="1" applyBorder="1"/>
    <xf numFmtId="165" fontId="8" fillId="0" borderId="4" xfId="0" applyNumberFormat="1" applyFont="1" applyBorder="1"/>
    <xf numFmtId="0" fontId="7" fillId="4" borderId="4" xfId="0" applyFont="1" applyFill="1" applyBorder="1"/>
    <xf numFmtId="3" fontId="7" fillId="4" borderId="4" xfId="0" applyNumberFormat="1" applyFont="1" applyFill="1" applyBorder="1"/>
    <xf numFmtId="10" fontId="7" fillId="4" borderId="4" xfId="0" applyNumberFormat="1" applyFont="1" applyFill="1" applyBorder="1"/>
    <xf numFmtId="0" fontId="5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8" fillId="0" borderId="4" xfId="1" applyNumberFormat="1" applyFont="1" applyFill="1" applyBorder="1"/>
    <xf numFmtId="166" fontId="8" fillId="0" borderId="4" xfId="1" applyNumberFormat="1" applyFont="1" applyFill="1" applyBorder="1" applyAlignment="1">
      <alignment horizontal="right"/>
    </xf>
    <xf numFmtId="1" fontId="7" fillId="4" borderId="4" xfId="0" applyNumberFormat="1" applyFont="1" applyFill="1" applyBorder="1"/>
    <xf numFmtId="167" fontId="7" fillId="4" borderId="4" xfId="0" applyNumberFormat="1" applyFont="1" applyFill="1" applyBorder="1"/>
    <xf numFmtId="167" fontId="7" fillId="4" borderId="4" xfId="1" applyNumberFormat="1" applyFont="1" applyFill="1" applyBorder="1"/>
    <xf numFmtId="3" fontId="9" fillId="4" borderId="4" xfId="0" applyNumberFormat="1" applyFont="1" applyFill="1" applyBorder="1"/>
    <xf numFmtId="10" fontId="7" fillId="4" borderId="4" xfId="1" applyNumberFormat="1" applyFont="1" applyFill="1" applyBorder="1"/>
    <xf numFmtId="0" fontId="9" fillId="3" borderId="4" xfId="0" applyFont="1" applyFill="1" applyBorder="1" applyAlignment="1">
      <alignment horizontal="center"/>
    </xf>
    <xf numFmtId="3" fontId="9" fillId="3" borderId="4" xfId="0" applyNumberFormat="1" applyFont="1" applyFill="1" applyBorder="1"/>
    <xf numFmtId="9" fontId="9" fillId="3" borderId="4" xfId="0" applyNumberFormat="1" applyFont="1" applyFill="1" applyBorder="1"/>
    <xf numFmtId="0" fontId="3" fillId="0" borderId="0" xfId="0" applyFont="1"/>
    <xf numFmtId="0" fontId="8" fillId="0" borderId="0" xfId="0" applyFont="1" applyBorder="1"/>
    <xf numFmtId="0" fontId="9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10" fillId="0" borderId="4" xfId="0" applyNumberFormat="1" applyFont="1" applyFill="1" applyBorder="1"/>
    <xf numFmtId="10" fontId="10" fillId="0" borderId="4" xfId="0" applyNumberFormat="1" applyFont="1" applyFill="1" applyBorder="1"/>
    <xf numFmtId="3" fontId="10" fillId="0" borderId="4" xfId="0" applyNumberFormat="1" applyFont="1" applyFill="1" applyBorder="1"/>
    <xf numFmtId="4" fontId="10" fillId="0" borderId="4" xfId="0" applyNumberFormat="1" applyFont="1" applyFill="1" applyBorder="1"/>
    <xf numFmtId="164" fontId="10" fillId="0" borderId="4" xfId="0" applyNumberFormat="1" applyFont="1" applyFill="1" applyBorder="1"/>
    <xf numFmtId="9" fontId="10" fillId="0" borderId="4" xfId="0" applyNumberFormat="1" applyFont="1" applyFill="1" applyBorder="1"/>
    <xf numFmtId="1" fontId="10" fillId="0" borderId="4" xfId="0" applyNumberFormat="1" applyFont="1" applyBorder="1"/>
    <xf numFmtId="9" fontId="10" fillId="0" borderId="4" xfId="0" applyNumberFormat="1" applyFont="1" applyBorder="1"/>
    <xf numFmtId="3" fontId="10" fillId="0" borderId="4" xfId="0" applyNumberFormat="1" applyFont="1" applyBorder="1"/>
    <xf numFmtId="0" fontId="10" fillId="0" borderId="4" xfId="0" applyFont="1" applyBorder="1"/>
    <xf numFmtId="165" fontId="10" fillId="0" borderId="4" xfId="0" applyNumberFormat="1" applyFont="1" applyFill="1" applyBorder="1"/>
    <xf numFmtId="0" fontId="10" fillId="0" borderId="4" xfId="0" applyFont="1" applyFill="1" applyBorder="1"/>
    <xf numFmtId="1" fontId="10" fillId="0" borderId="4" xfId="0" applyNumberFormat="1" applyFont="1" applyFill="1" applyBorder="1"/>
    <xf numFmtId="2" fontId="10" fillId="0" borderId="4" xfId="0" applyNumberFormat="1" applyFont="1" applyBorder="1"/>
    <xf numFmtId="10" fontId="10" fillId="0" borderId="4" xfId="0" applyNumberFormat="1" applyFont="1" applyBorder="1"/>
    <xf numFmtId="4" fontId="10" fillId="0" borderId="4" xfId="0" applyNumberFormat="1" applyFont="1" applyBorder="1"/>
    <xf numFmtId="0" fontId="0" fillId="0" borderId="0" xfId="0" applyFill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10" fontId="10" fillId="0" borderId="4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Fill="1" applyBorder="1" applyAlignment="1">
      <alignment wrapText="1"/>
    </xf>
    <xf numFmtId="10" fontId="10" fillId="0" borderId="4" xfId="0" applyNumberFormat="1" applyFont="1" applyFill="1" applyBorder="1" applyAlignment="1">
      <alignment wrapText="1"/>
    </xf>
    <xf numFmtId="9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wrapText="1"/>
    </xf>
    <xf numFmtId="9" fontId="10" fillId="0" borderId="4" xfId="0" applyNumberFormat="1" applyFont="1" applyBorder="1" applyAlignment="1">
      <alignment wrapText="1"/>
    </xf>
    <xf numFmtId="164" fontId="10" fillId="0" borderId="4" xfId="0" applyNumberFormat="1" applyFont="1" applyBorder="1"/>
    <xf numFmtId="0" fontId="7" fillId="4" borderId="5" xfId="0" applyFont="1" applyFill="1" applyBorder="1"/>
    <xf numFmtId="3" fontId="7" fillId="4" borderId="5" xfId="0" applyNumberFormat="1" applyFont="1" applyFill="1" applyBorder="1"/>
    <xf numFmtId="10" fontId="7" fillId="4" borderId="5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workbookViewId="0">
      <selection activeCell="H11" sqref="H11"/>
    </sheetView>
  </sheetViews>
  <sheetFormatPr baseColWidth="10" defaultRowHeight="15" x14ac:dyDescent="0.25"/>
  <cols>
    <col min="1" max="1" width="21.85546875" customWidth="1"/>
    <col min="2" max="2" width="8.7109375" customWidth="1"/>
    <col min="3" max="3" width="7" customWidth="1"/>
    <col min="4" max="4" width="10" customWidth="1"/>
    <col min="5" max="5" width="7" customWidth="1"/>
    <col min="6" max="6" width="21.85546875" customWidth="1"/>
    <col min="7" max="7" width="8.7109375" customWidth="1"/>
    <col min="8" max="8" width="6.85546875" customWidth="1"/>
    <col min="9" max="9" width="10" customWidth="1"/>
    <col min="10" max="10" width="6.85546875" customWidth="1"/>
    <col min="11" max="11" width="21.85546875" customWidth="1"/>
    <col min="12" max="12" width="8.7109375" customWidth="1"/>
    <col min="13" max="13" width="6.85546875" customWidth="1"/>
    <col min="14" max="14" width="10" customWidth="1"/>
    <col min="15" max="15" width="6.85546875" customWidth="1"/>
    <col min="16" max="16" width="21.85546875" customWidth="1"/>
    <col min="17" max="17" width="8.7109375" customWidth="1"/>
    <col min="18" max="18" width="6.85546875" customWidth="1"/>
    <col min="19" max="19" width="10" customWidth="1"/>
    <col min="20" max="20" width="6.85546875" customWidth="1"/>
    <col min="21" max="21" width="21.85546875" customWidth="1"/>
    <col min="22" max="22" width="8.7109375" customWidth="1"/>
    <col min="23" max="23" width="6.85546875" customWidth="1"/>
    <col min="24" max="24" width="10" customWidth="1"/>
    <col min="25" max="25" width="7" customWidth="1"/>
    <col min="26" max="26" width="21.85546875" customWidth="1"/>
    <col min="27" max="27" width="8.7109375" customWidth="1"/>
    <col min="28" max="28" width="6.85546875" customWidth="1"/>
    <col min="29" max="29" width="10" customWidth="1"/>
    <col min="30" max="30" width="7" customWidth="1"/>
    <col min="31" max="31" width="21.85546875" customWidth="1"/>
    <col min="32" max="32" width="8.7109375" customWidth="1"/>
    <col min="33" max="33" width="6.85546875" customWidth="1"/>
    <col min="34" max="34" width="10" customWidth="1"/>
    <col min="35" max="35" width="6.85546875" customWidth="1"/>
    <col min="36" max="36" width="21.85546875" customWidth="1"/>
    <col min="37" max="37" width="8.7109375" customWidth="1"/>
    <col min="38" max="38" width="6.85546875" customWidth="1"/>
    <col min="39" max="39" width="10" customWidth="1"/>
    <col min="40" max="40" width="6.85546875" customWidth="1"/>
    <col min="41" max="41" width="21.85546875" customWidth="1"/>
    <col min="42" max="42" width="8.7109375" customWidth="1"/>
    <col min="43" max="43" width="6.85546875" customWidth="1"/>
    <col min="44" max="44" width="10" customWidth="1"/>
    <col min="45" max="45" width="6.85546875" customWidth="1"/>
    <col min="46" max="46" width="21.85546875" bestFit="1" customWidth="1"/>
    <col min="47" max="47" width="8.5703125" customWidth="1"/>
    <col min="48" max="48" width="6.85546875" customWidth="1"/>
    <col min="49" max="49" width="10" customWidth="1"/>
    <col min="50" max="50" width="6.85546875" customWidth="1"/>
  </cols>
  <sheetData>
    <row r="1" spans="1:50" s="4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1" t="s">
        <v>0</v>
      </c>
      <c r="L1" s="2"/>
      <c r="M1" s="2"/>
      <c r="N1" s="2"/>
      <c r="O1" s="2"/>
      <c r="P1" s="2"/>
      <c r="Q1" s="2"/>
      <c r="R1" s="2"/>
      <c r="S1" s="2"/>
      <c r="T1" s="3"/>
      <c r="U1" s="1" t="s">
        <v>0</v>
      </c>
      <c r="V1" s="2"/>
      <c r="W1" s="2"/>
      <c r="X1" s="2"/>
      <c r="Y1" s="2"/>
      <c r="Z1" s="2"/>
      <c r="AA1" s="2"/>
      <c r="AB1" s="2"/>
      <c r="AC1" s="2"/>
      <c r="AD1" s="3"/>
      <c r="AE1" s="1" t="s">
        <v>0</v>
      </c>
      <c r="AF1" s="2"/>
      <c r="AG1" s="2"/>
      <c r="AH1" s="2"/>
      <c r="AI1" s="2"/>
      <c r="AJ1" s="2"/>
      <c r="AK1" s="2"/>
      <c r="AL1" s="2"/>
      <c r="AM1" s="2"/>
      <c r="AN1" s="3"/>
      <c r="AO1" s="1" t="s">
        <v>0</v>
      </c>
      <c r="AP1" s="2"/>
      <c r="AQ1" s="2"/>
      <c r="AR1" s="2"/>
      <c r="AS1" s="2"/>
      <c r="AT1" s="2"/>
      <c r="AU1" s="2"/>
      <c r="AV1" s="2"/>
      <c r="AW1" s="2"/>
      <c r="AX1" s="3"/>
    </row>
    <row r="2" spans="1:50" s="4" customFormat="1" x14ac:dyDescent="0.25">
      <c r="A2" s="5">
        <v>2012</v>
      </c>
      <c r="B2" s="5"/>
      <c r="C2" s="5"/>
      <c r="D2" s="5"/>
      <c r="E2" s="5"/>
      <c r="F2" s="5">
        <v>2013</v>
      </c>
      <c r="G2" s="5"/>
      <c r="H2" s="5"/>
      <c r="I2" s="5"/>
      <c r="J2" s="5"/>
      <c r="K2" s="5">
        <v>2014</v>
      </c>
      <c r="L2" s="5"/>
      <c r="M2" s="5"/>
      <c r="N2" s="5"/>
      <c r="O2" s="5"/>
      <c r="P2" s="5">
        <v>2015</v>
      </c>
      <c r="Q2" s="5"/>
      <c r="R2" s="5"/>
      <c r="S2" s="5"/>
      <c r="T2" s="5"/>
      <c r="U2" s="5">
        <v>2016</v>
      </c>
      <c r="V2" s="5"/>
      <c r="W2" s="5"/>
      <c r="X2" s="5"/>
      <c r="Y2" s="5"/>
      <c r="Z2" s="5">
        <v>2017</v>
      </c>
      <c r="AA2" s="5"/>
      <c r="AB2" s="5"/>
      <c r="AC2" s="5"/>
      <c r="AD2" s="5"/>
      <c r="AE2" s="5">
        <v>2018</v>
      </c>
      <c r="AF2" s="5"/>
      <c r="AG2" s="5"/>
      <c r="AH2" s="5"/>
      <c r="AI2" s="5"/>
      <c r="AJ2" s="5">
        <v>2019</v>
      </c>
      <c r="AK2" s="5"/>
      <c r="AL2" s="5"/>
      <c r="AM2" s="5"/>
      <c r="AN2" s="5"/>
      <c r="AO2" s="5">
        <v>2020</v>
      </c>
      <c r="AP2" s="5"/>
      <c r="AQ2" s="5"/>
      <c r="AR2" s="5"/>
      <c r="AS2" s="5"/>
      <c r="AT2" s="5">
        <v>2021</v>
      </c>
      <c r="AU2" s="5"/>
      <c r="AV2" s="5"/>
      <c r="AW2" s="5"/>
      <c r="AX2" s="5"/>
    </row>
    <row r="3" spans="1:50" s="8" customFormat="1" x14ac:dyDescent="0.25">
      <c r="A3" s="6" t="s">
        <v>1</v>
      </c>
      <c r="B3" s="7" t="s">
        <v>2</v>
      </c>
      <c r="C3" s="7"/>
      <c r="D3" s="7" t="s">
        <v>3</v>
      </c>
      <c r="E3" s="7"/>
      <c r="F3" s="6" t="s">
        <v>1</v>
      </c>
      <c r="G3" s="7" t="s">
        <v>4</v>
      </c>
      <c r="H3" s="7"/>
      <c r="I3" s="7" t="s">
        <v>3</v>
      </c>
      <c r="J3" s="7"/>
      <c r="K3" s="6" t="s">
        <v>1</v>
      </c>
      <c r="L3" s="7" t="s">
        <v>4</v>
      </c>
      <c r="M3" s="7"/>
      <c r="N3" s="7" t="s">
        <v>3</v>
      </c>
      <c r="O3" s="7"/>
      <c r="P3" s="6" t="s">
        <v>1</v>
      </c>
      <c r="Q3" s="7" t="s">
        <v>4</v>
      </c>
      <c r="R3" s="7"/>
      <c r="S3" s="7" t="s">
        <v>3</v>
      </c>
      <c r="T3" s="7"/>
      <c r="U3" s="6" t="s">
        <v>1</v>
      </c>
      <c r="V3" s="7" t="s">
        <v>4</v>
      </c>
      <c r="W3" s="7"/>
      <c r="X3" s="7" t="s">
        <v>3</v>
      </c>
      <c r="Y3" s="7"/>
      <c r="Z3" s="6" t="s">
        <v>1</v>
      </c>
      <c r="AA3" s="7" t="s">
        <v>4</v>
      </c>
      <c r="AB3" s="7"/>
      <c r="AC3" s="7" t="s">
        <v>3</v>
      </c>
      <c r="AD3" s="7"/>
      <c r="AE3" s="6" t="s">
        <v>1</v>
      </c>
      <c r="AF3" s="7" t="s">
        <v>4</v>
      </c>
      <c r="AG3" s="7"/>
      <c r="AH3" s="7" t="s">
        <v>3</v>
      </c>
      <c r="AI3" s="7"/>
      <c r="AJ3" s="6" t="s">
        <v>1</v>
      </c>
      <c r="AK3" s="7" t="s">
        <v>4</v>
      </c>
      <c r="AL3" s="7"/>
      <c r="AM3" s="7" t="s">
        <v>3</v>
      </c>
      <c r="AN3" s="7"/>
      <c r="AO3" s="6" t="s">
        <v>1</v>
      </c>
      <c r="AP3" s="7" t="s">
        <v>4</v>
      </c>
      <c r="AQ3" s="7"/>
      <c r="AR3" s="7" t="s">
        <v>3</v>
      </c>
      <c r="AS3" s="7"/>
      <c r="AT3" s="6" t="s">
        <v>1</v>
      </c>
      <c r="AU3" s="7" t="s">
        <v>4</v>
      </c>
      <c r="AV3" s="7"/>
      <c r="AW3" s="7" t="s">
        <v>3</v>
      </c>
      <c r="AX3" s="7"/>
    </row>
    <row r="4" spans="1:50" s="11" customFormat="1" ht="39" customHeight="1" x14ac:dyDescent="0.25">
      <c r="A4" s="9" t="s">
        <v>5</v>
      </c>
      <c r="B4" s="9" t="s">
        <v>6</v>
      </c>
      <c r="C4" s="10" t="s">
        <v>7</v>
      </c>
      <c r="D4" s="9" t="s">
        <v>8</v>
      </c>
      <c r="E4" s="10" t="s">
        <v>7</v>
      </c>
      <c r="F4" s="9" t="s">
        <v>5</v>
      </c>
      <c r="G4" s="9" t="s">
        <v>6</v>
      </c>
      <c r="H4" s="10" t="s">
        <v>7</v>
      </c>
      <c r="I4" s="9" t="s">
        <v>8</v>
      </c>
      <c r="J4" s="10" t="s">
        <v>7</v>
      </c>
      <c r="K4" s="9" t="s">
        <v>5</v>
      </c>
      <c r="L4" s="9" t="s">
        <v>6</v>
      </c>
      <c r="M4" s="10" t="s">
        <v>7</v>
      </c>
      <c r="N4" s="9" t="s">
        <v>8</v>
      </c>
      <c r="O4" s="10" t="s">
        <v>7</v>
      </c>
      <c r="P4" s="9" t="s">
        <v>5</v>
      </c>
      <c r="Q4" s="9" t="s">
        <v>6</v>
      </c>
      <c r="R4" s="10" t="s">
        <v>7</v>
      </c>
      <c r="S4" s="9" t="s">
        <v>8</v>
      </c>
      <c r="T4" s="10" t="s">
        <v>7</v>
      </c>
      <c r="U4" s="9" t="s">
        <v>5</v>
      </c>
      <c r="V4" s="9" t="s">
        <v>6</v>
      </c>
      <c r="W4" s="10" t="s">
        <v>7</v>
      </c>
      <c r="X4" s="9" t="s">
        <v>8</v>
      </c>
      <c r="Y4" s="10" t="s">
        <v>7</v>
      </c>
      <c r="Z4" s="9" t="s">
        <v>5</v>
      </c>
      <c r="AA4" s="9" t="s">
        <v>6</v>
      </c>
      <c r="AB4" s="10" t="s">
        <v>7</v>
      </c>
      <c r="AC4" s="9" t="s">
        <v>8</v>
      </c>
      <c r="AD4" s="10" t="s">
        <v>7</v>
      </c>
      <c r="AE4" s="9" t="s">
        <v>5</v>
      </c>
      <c r="AF4" s="9" t="s">
        <v>6</v>
      </c>
      <c r="AG4" s="10" t="s">
        <v>7</v>
      </c>
      <c r="AH4" s="9" t="s">
        <v>8</v>
      </c>
      <c r="AI4" s="10" t="s">
        <v>7</v>
      </c>
      <c r="AJ4" s="9" t="s">
        <v>5</v>
      </c>
      <c r="AK4" s="9" t="s">
        <v>6</v>
      </c>
      <c r="AL4" s="10" t="s">
        <v>7</v>
      </c>
      <c r="AM4" s="9" t="s">
        <v>8</v>
      </c>
      <c r="AN4" s="10" t="s">
        <v>7</v>
      </c>
      <c r="AO4" s="9" t="s">
        <v>5</v>
      </c>
      <c r="AP4" s="9" t="s">
        <v>6</v>
      </c>
      <c r="AQ4" s="10" t="s">
        <v>7</v>
      </c>
      <c r="AR4" s="9" t="s">
        <v>8</v>
      </c>
      <c r="AS4" s="10" t="s">
        <v>7</v>
      </c>
      <c r="AT4" s="9" t="s">
        <v>5</v>
      </c>
      <c r="AU4" s="9" t="s">
        <v>6</v>
      </c>
      <c r="AV4" s="10" t="s">
        <v>7</v>
      </c>
      <c r="AW4" s="9" t="s">
        <v>8</v>
      </c>
      <c r="AX4" s="10" t="s">
        <v>7</v>
      </c>
    </row>
    <row r="5" spans="1:50" ht="12" customHeight="1" x14ac:dyDescent="0.25">
      <c r="A5" s="12" t="s">
        <v>9</v>
      </c>
      <c r="B5" s="13">
        <v>0</v>
      </c>
      <c r="C5" s="14">
        <f t="shared" ref="C5:C37" si="0">B5/$B$51</f>
        <v>0</v>
      </c>
      <c r="D5" s="15">
        <v>0</v>
      </c>
      <c r="E5" s="14">
        <f t="shared" ref="E5:E37" si="1">D5/$D$51</f>
        <v>0</v>
      </c>
      <c r="F5" s="12" t="s">
        <v>9</v>
      </c>
      <c r="G5" s="13">
        <v>0</v>
      </c>
      <c r="H5" s="14">
        <f t="shared" ref="H5:H37" si="2">G5/$G$51</f>
        <v>0</v>
      </c>
      <c r="I5" s="15">
        <v>0</v>
      </c>
      <c r="J5" s="14">
        <f t="shared" ref="J5:J37" si="3">I5/$I$51</f>
        <v>0</v>
      </c>
      <c r="K5" s="12" t="s">
        <v>9</v>
      </c>
      <c r="L5" s="13">
        <v>0</v>
      </c>
      <c r="M5" s="14">
        <f t="shared" ref="M5:M37" si="4">L5/$L$51</f>
        <v>0</v>
      </c>
      <c r="N5" s="15">
        <v>0</v>
      </c>
      <c r="O5" s="14">
        <f t="shared" ref="O5:O37" si="5">N5/$N$51</f>
        <v>0</v>
      </c>
      <c r="P5" s="12" t="s">
        <v>9</v>
      </c>
      <c r="Q5" s="16">
        <v>0</v>
      </c>
      <c r="R5" s="14">
        <f t="shared" ref="R5:R37" si="6">Q5/$Q$51</f>
        <v>0</v>
      </c>
      <c r="S5" s="17">
        <v>0</v>
      </c>
      <c r="T5" s="14">
        <f t="shared" ref="T5:T37" si="7">S5/$S$51</f>
        <v>0</v>
      </c>
      <c r="U5" s="12" t="s">
        <v>9</v>
      </c>
      <c r="V5" s="16">
        <v>0</v>
      </c>
      <c r="W5" s="18">
        <f t="shared" ref="W5:W37" si="8">V5/$V$51</f>
        <v>0</v>
      </c>
      <c r="X5" s="17">
        <v>0</v>
      </c>
      <c r="Y5" s="18">
        <f t="shared" ref="Y5:Y37" si="9">X5/$X$51</f>
        <v>0</v>
      </c>
      <c r="Z5" s="12" t="s">
        <v>9</v>
      </c>
      <c r="AA5" s="16">
        <v>0</v>
      </c>
      <c r="AB5" s="18">
        <f t="shared" ref="AB5:AB37" si="10">AA5/$AA$51</f>
        <v>0</v>
      </c>
      <c r="AC5" s="17">
        <v>0</v>
      </c>
      <c r="AD5" s="18">
        <f t="shared" ref="AD5:AD37" si="11">AC5/$AC$51</f>
        <v>0</v>
      </c>
      <c r="AE5" s="12" t="s">
        <v>9</v>
      </c>
      <c r="AF5" s="16">
        <v>0</v>
      </c>
      <c r="AG5" s="18">
        <f t="shared" ref="AG5:AG37" si="12">AF5/$AF$51</f>
        <v>0</v>
      </c>
      <c r="AH5" s="17">
        <v>0</v>
      </c>
      <c r="AI5" s="18">
        <f t="shared" ref="AI5:AI37" si="13">AH5/$AH$51</f>
        <v>0</v>
      </c>
      <c r="AJ5" s="12" t="s">
        <v>9</v>
      </c>
      <c r="AK5" s="16">
        <v>0</v>
      </c>
      <c r="AL5" s="18">
        <f t="shared" ref="AL5:AL37" si="14">AK5/$AK$51</f>
        <v>0</v>
      </c>
      <c r="AM5" s="17">
        <v>0</v>
      </c>
      <c r="AN5" s="18">
        <f t="shared" ref="AN5:AN37" si="15">AM5/$AM$51</f>
        <v>0</v>
      </c>
      <c r="AO5" s="12" t="s">
        <v>9</v>
      </c>
      <c r="AP5" s="16">
        <v>0</v>
      </c>
      <c r="AQ5" s="18">
        <f t="shared" ref="AQ5:AQ37" si="16">AP5/$AP$51</f>
        <v>0</v>
      </c>
      <c r="AR5" s="17">
        <v>0</v>
      </c>
      <c r="AS5" s="18">
        <f t="shared" ref="AS5:AS37" si="17">AR5/$AR$51</f>
        <v>0</v>
      </c>
      <c r="AT5" s="12" t="s">
        <v>9</v>
      </c>
      <c r="AU5" s="19">
        <v>0.67530000000000001</v>
      </c>
      <c r="AV5" s="20">
        <f t="shared" ref="AV5:AV37" si="18">AU5/$AP$51</f>
        <v>1.1272015629863337E-4</v>
      </c>
      <c r="AW5" s="17">
        <v>0</v>
      </c>
      <c r="AX5" s="18">
        <f t="shared" ref="AX5:AX37" si="19">AW5/$AR$51</f>
        <v>0</v>
      </c>
    </row>
    <row r="6" spans="1:50" ht="12" customHeight="1" x14ac:dyDescent="0.25">
      <c r="A6" s="12" t="s">
        <v>10</v>
      </c>
      <c r="B6" s="13">
        <v>0</v>
      </c>
      <c r="C6" s="14">
        <f t="shared" si="0"/>
        <v>0</v>
      </c>
      <c r="D6" s="15">
        <v>0</v>
      </c>
      <c r="E6" s="14">
        <f t="shared" si="1"/>
        <v>0</v>
      </c>
      <c r="F6" s="12" t="s">
        <v>10</v>
      </c>
      <c r="G6" s="13">
        <v>0</v>
      </c>
      <c r="H6" s="14">
        <f t="shared" si="2"/>
        <v>0</v>
      </c>
      <c r="I6" s="15">
        <v>0</v>
      </c>
      <c r="J6" s="14">
        <f t="shared" si="3"/>
        <v>0</v>
      </c>
      <c r="K6" s="12" t="s">
        <v>10</v>
      </c>
      <c r="L6" s="13">
        <v>0</v>
      </c>
      <c r="M6" s="14">
        <f t="shared" si="4"/>
        <v>0</v>
      </c>
      <c r="N6" s="15">
        <v>0</v>
      </c>
      <c r="O6" s="14">
        <f t="shared" si="5"/>
        <v>0</v>
      </c>
      <c r="P6" s="12" t="s">
        <v>10</v>
      </c>
      <c r="Q6" s="16">
        <v>0</v>
      </c>
      <c r="R6" s="14">
        <f t="shared" si="6"/>
        <v>0</v>
      </c>
      <c r="S6" s="17">
        <v>0</v>
      </c>
      <c r="T6" s="14">
        <f t="shared" si="7"/>
        <v>0</v>
      </c>
      <c r="U6" s="12" t="s">
        <v>10</v>
      </c>
      <c r="V6" s="16">
        <v>0</v>
      </c>
      <c r="W6" s="18">
        <f t="shared" si="8"/>
        <v>0</v>
      </c>
      <c r="X6" s="17">
        <v>0</v>
      </c>
      <c r="Y6" s="18">
        <f t="shared" si="9"/>
        <v>0</v>
      </c>
      <c r="Z6" s="12" t="s">
        <v>10</v>
      </c>
      <c r="AA6" s="16">
        <v>0</v>
      </c>
      <c r="AB6" s="18">
        <f t="shared" si="10"/>
        <v>0</v>
      </c>
      <c r="AC6" s="17">
        <v>0</v>
      </c>
      <c r="AD6" s="18">
        <f t="shared" si="11"/>
        <v>0</v>
      </c>
      <c r="AE6" s="12" t="s">
        <v>10</v>
      </c>
      <c r="AF6" s="16">
        <v>0</v>
      </c>
      <c r="AG6" s="18">
        <f t="shared" si="12"/>
        <v>0</v>
      </c>
      <c r="AH6" s="17">
        <v>0</v>
      </c>
      <c r="AI6" s="18">
        <f t="shared" si="13"/>
        <v>0</v>
      </c>
      <c r="AJ6" s="12" t="s">
        <v>10</v>
      </c>
      <c r="AK6" s="19">
        <v>15.8299</v>
      </c>
      <c r="AL6" s="20">
        <f t="shared" si="14"/>
        <v>2.5764128033379137E-3</v>
      </c>
      <c r="AM6" s="17">
        <v>191174</v>
      </c>
      <c r="AN6" s="20">
        <f t="shared" si="15"/>
        <v>2.2170437520144704E-3</v>
      </c>
      <c r="AO6" s="12" t="s">
        <v>10</v>
      </c>
      <c r="AP6" s="19">
        <v>15.490600000000001</v>
      </c>
      <c r="AQ6" s="20">
        <f t="shared" si="16"/>
        <v>2.5856698551156672E-3</v>
      </c>
      <c r="AR6" s="17">
        <v>224235</v>
      </c>
      <c r="AS6" s="20">
        <f t="shared" si="17"/>
        <v>2.3158605791513557E-3</v>
      </c>
      <c r="AT6" s="12" t="s">
        <v>10</v>
      </c>
      <c r="AU6" s="19">
        <v>15.897600000000001</v>
      </c>
      <c r="AV6" s="20">
        <f t="shared" si="18"/>
        <v>2.6536057408161613E-3</v>
      </c>
      <c r="AW6" s="17">
        <v>246678</v>
      </c>
      <c r="AX6" s="20">
        <f t="shared" si="19"/>
        <v>2.5476480297183671E-3</v>
      </c>
    </row>
    <row r="7" spans="1:50" ht="12" customHeight="1" x14ac:dyDescent="0.25">
      <c r="A7" s="12" t="s">
        <v>11</v>
      </c>
      <c r="B7" s="21">
        <v>91.888099999999994</v>
      </c>
      <c r="C7" s="22">
        <f t="shared" si="0"/>
        <v>1.1454222879353998E-2</v>
      </c>
      <c r="D7" s="15">
        <v>1380059</v>
      </c>
      <c r="E7" s="22">
        <f t="shared" si="1"/>
        <v>9.7396400631350119E-3</v>
      </c>
      <c r="F7" s="12" t="s">
        <v>11</v>
      </c>
      <c r="G7" s="21">
        <v>96.566699999999997</v>
      </c>
      <c r="H7" s="22">
        <f t="shared" si="2"/>
        <v>1.229861601645791E-2</v>
      </c>
      <c r="I7" s="15">
        <v>1175165</v>
      </c>
      <c r="J7" s="22">
        <f t="shared" si="3"/>
        <v>1.2437820686667741E-2</v>
      </c>
      <c r="K7" s="12" t="s">
        <v>11</v>
      </c>
      <c r="L7" s="21">
        <v>111.4453</v>
      </c>
      <c r="M7" s="22">
        <f t="shared" si="4"/>
        <v>1.4828951442869259E-2</v>
      </c>
      <c r="N7" s="15">
        <v>1484991</v>
      </c>
      <c r="O7" s="22">
        <f t="shared" si="5"/>
        <v>1.5641456379879581E-2</v>
      </c>
      <c r="P7" s="12" t="s">
        <v>11</v>
      </c>
      <c r="Q7" s="19">
        <v>120.2448</v>
      </c>
      <c r="R7" s="22">
        <f t="shared" si="6"/>
        <v>1.7193872911122208E-2</v>
      </c>
      <c r="S7" s="17">
        <v>1757633</v>
      </c>
      <c r="T7" s="22">
        <f t="shared" si="7"/>
        <v>1.8853134394881312E-2</v>
      </c>
      <c r="U7" s="12" t="s">
        <v>11</v>
      </c>
      <c r="V7" s="19">
        <v>126.34650000000001</v>
      </c>
      <c r="W7" s="20">
        <f t="shared" si="8"/>
        <v>1.8732391194224578E-2</v>
      </c>
      <c r="X7" s="17">
        <v>2042533</v>
      </c>
      <c r="Y7" s="20">
        <f t="shared" si="9"/>
        <v>1.9544693787010164E-2</v>
      </c>
      <c r="Z7" s="12" t="s">
        <v>11</v>
      </c>
      <c r="AA7" s="19">
        <v>130.2603</v>
      </c>
      <c r="AB7" s="20">
        <f t="shared" si="10"/>
        <v>1.9850979621338482E-2</v>
      </c>
      <c r="AC7" s="17">
        <v>2102671</v>
      </c>
      <c r="AD7" s="20">
        <f t="shared" si="11"/>
        <v>2.1973604474513339E-2</v>
      </c>
      <c r="AE7" s="12" t="s">
        <v>11</v>
      </c>
      <c r="AF7" s="19">
        <v>137.74199100000001</v>
      </c>
      <c r="AG7" s="20">
        <f t="shared" si="12"/>
        <v>2.1905435508939617E-2</v>
      </c>
      <c r="AH7" s="17">
        <v>2428559</v>
      </c>
      <c r="AI7" s="20">
        <f t="shared" si="13"/>
        <v>2.3144021772329847E-2</v>
      </c>
      <c r="AJ7" s="12" t="s">
        <v>11</v>
      </c>
      <c r="AK7" s="19">
        <v>158.56999100000002</v>
      </c>
      <c r="AL7" s="20">
        <f t="shared" si="14"/>
        <v>2.5808233471947252E-2</v>
      </c>
      <c r="AM7" s="17">
        <v>2277344</v>
      </c>
      <c r="AN7" s="20">
        <f t="shared" si="15"/>
        <v>2.6410344954793236E-2</v>
      </c>
      <c r="AO7" s="12" t="s">
        <v>11</v>
      </c>
      <c r="AP7" s="19">
        <v>183.701041</v>
      </c>
      <c r="AQ7" s="20">
        <f t="shared" si="16"/>
        <v>3.0663127578471283E-2</v>
      </c>
      <c r="AR7" s="17">
        <v>2296796</v>
      </c>
      <c r="AS7" s="20">
        <f t="shared" si="17"/>
        <v>2.3720914731208406E-2</v>
      </c>
      <c r="AT7" s="12" t="s">
        <v>11</v>
      </c>
      <c r="AU7" s="19">
        <v>187.763991</v>
      </c>
      <c r="AV7" s="20">
        <f t="shared" si="18"/>
        <v>3.1341309659077728E-2</v>
      </c>
      <c r="AW7" s="17">
        <v>2911955</v>
      </c>
      <c r="AX7" s="20">
        <f t="shared" si="19"/>
        <v>3.0074171261233462E-2</v>
      </c>
    </row>
    <row r="8" spans="1:50" ht="12" customHeight="1" x14ac:dyDescent="0.25">
      <c r="A8" s="12" t="s">
        <v>12</v>
      </c>
      <c r="B8" s="21">
        <v>28.3187</v>
      </c>
      <c r="C8" s="22">
        <f t="shared" si="0"/>
        <v>3.5300403583659046E-3</v>
      </c>
      <c r="D8" s="15">
        <v>569135</v>
      </c>
      <c r="E8" s="22">
        <f t="shared" si="1"/>
        <v>4.0166181643917723E-3</v>
      </c>
      <c r="F8" s="12" t="s">
        <v>12</v>
      </c>
      <c r="G8" s="21">
        <v>38.901800000000001</v>
      </c>
      <c r="H8" s="22">
        <f t="shared" si="2"/>
        <v>4.9544853510479535E-3</v>
      </c>
      <c r="I8" s="15">
        <v>603509</v>
      </c>
      <c r="J8" s="22">
        <f t="shared" si="3"/>
        <v>6.387474716137871E-3</v>
      </c>
      <c r="K8" s="12" t="s">
        <v>12</v>
      </c>
      <c r="L8" s="21">
        <v>46.080199999999998</v>
      </c>
      <c r="M8" s="22">
        <f t="shared" si="4"/>
        <v>6.1314478787145256E-3</v>
      </c>
      <c r="N8" s="15">
        <v>489989</v>
      </c>
      <c r="O8" s="22">
        <f t="shared" si="5"/>
        <v>5.1610693735657763E-3</v>
      </c>
      <c r="P8" s="12" t="s">
        <v>12</v>
      </c>
      <c r="Q8" s="19">
        <v>47.815800000000003</v>
      </c>
      <c r="R8" s="22">
        <f t="shared" si="6"/>
        <v>6.8372086638560448E-3</v>
      </c>
      <c r="S8" s="15">
        <v>741989</v>
      </c>
      <c r="T8" s="22">
        <f t="shared" si="7"/>
        <v>7.9588960474249112E-3</v>
      </c>
      <c r="U8" s="12" t="s">
        <v>12</v>
      </c>
      <c r="V8" s="19">
        <v>47.849499999999999</v>
      </c>
      <c r="W8" s="20">
        <f t="shared" si="8"/>
        <v>7.0942649970363158E-3</v>
      </c>
      <c r="X8" s="15">
        <v>757023</v>
      </c>
      <c r="Y8" s="20">
        <f t="shared" si="9"/>
        <v>7.2438402340250048E-3</v>
      </c>
      <c r="Z8" s="12" t="s">
        <v>12</v>
      </c>
      <c r="AA8" s="19">
        <v>48.529699999999998</v>
      </c>
      <c r="AB8" s="20">
        <f t="shared" si="10"/>
        <v>7.3956691772525483E-3</v>
      </c>
      <c r="AC8" s="15">
        <v>664512</v>
      </c>
      <c r="AD8" s="20">
        <f t="shared" si="11"/>
        <v>6.9443692601304759E-3</v>
      </c>
      <c r="AE8" s="12" t="s">
        <v>12</v>
      </c>
      <c r="AF8" s="19">
        <v>49.314813000000001</v>
      </c>
      <c r="AG8" s="20">
        <f t="shared" si="12"/>
        <v>7.8426516704475178E-3</v>
      </c>
      <c r="AH8" s="15">
        <v>1011033</v>
      </c>
      <c r="AI8" s="20">
        <f t="shared" si="13"/>
        <v>9.6350839178887399E-3</v>
      </c>
      <c r="AJ8" s="12" t="s">
        <v>12</v>
      </c>
      <c r="AK8" s="19">
        <v>54.448912999999997</v>
      </c>
      <c r="AL8" s="20">
        <f t="shared" si="14"/>
        <v>8.8618927839741353E-3</v>
      </c>
      <c r="AM8" s="15">
        <v>914375</v>
      </c>
      <c r="AN8" s="20">
        <f t="shared" si="15"/>
        <v>1.0604001489471536E-2</v>
      </c>
      <c r="AO8" s="12" t="s">
        <v>12</v>
      </c>
      <c r="AP8" s="19">
        <v>58.553612999999999</v>
      </c>
      <c r="AQ8" s="20">
        <f t="shared" si="16"/>
        <v>9.7736893369016597E-3</v>
      </c>
      <c r="AR8" s="15">
        <v>1018310</v>
      </c>
      <c r="AS8" s="20">
        <f t="shared" si="17"/>
        <v>1.0516930837539264E-2</v>
      </c>
      <c r="AT8" s="12" t="s">
        <v>12</v>
      </c>
      <c r="AU8" s="19">
        <v>62.692</v>
      </c>
      <c r="AV8" s="20">
        <f t="shared" si="18"/>
        <v>1.0464463258809304E-2</v>
      </c>
      <c r="AW8" s="15">
        <v>1272771</v>
      </c>
      <c r="AX8" s="20">
        <f t="shared" si="19"/>
        <v>1.3144960354926974E-2</v>
      </c>
    </row>
    <row r="9" spans="1:50" ht="12" customHeight="1" x14ac:dyDescent="0.25">
      <c r="A9" s="12" t="s">
        <v>13</v>
      </c>
      <c r="B9" s="21">
        <v>29.928000000000001</v>
      </c>
      <c r="C9" s="22">
        <f t="shared" si="0"/>
        <v>3.7306461047002439E-3</v>
      </c>
      <c r="D9" s="15">
        <v>237584</v>
      </c>
      <c r="E9" s="22">
        <f t="shared" si="1"/>
        <v>1.6767273317734013E-3</v>
      </c>
      <c r="F9" s="12" t="s">
        <v>13</v>
      </c>
      <c r="G9" s="21">
        <v>24.378</v>
      </c>
      <c r="H9" s="22">
        <f t="shared" si="2"/>
        <v>3.1047520651447235E-3</v>
      </c>
      <c r="I9" s="15">
        <v>140299</v>
      </c>
      <c r="J9" s="22">
        <f t="shared" si="3"/>
        <v>1.4849096122832091E-3</v>
      </c>
      <c r="K9" s="12" t="s">
        <v>13</v>
      </c>
      <c r="L9" s="21">
        <v>19.654900000000001</v>
      </c>
      <c r="M9" s="22">
        <f t="shared" si="4"/>
        <v>2.6152880176593448E-3</v>
      </c>
      <c r="N9" s="15">
        <v>134332</v>
      </c>
      <c r="O9" s="22">
        <f t="shared" si="5"/>
        <v>1.4149231331516379E-3</v>
      </c>
      <c r="P9" s="12" t="s">
        <v>13</v>
      </c>
      <c r="Q9" s="19">
        <v>14.307600000000001</v>
      </c>
      <c r="R9" s="22">
        <f t="shared" si="6"/>
        <v>2.0458519292574158E-3</v>
      </c>
      <c r="S9" s="15">
        <v>95604</v>
      </c>
      <c r="T9" s="22">
        <f t="shared" si="7"/>
        <v>1.0254899974501122E-3</v>
      </c>
      <c r="U9" s="12" t="s">
        <v>13</v>
      </c>
      <c r="V9" s="19">
        <v>12.9505</v>
      </c>
      <c r="W9" s="20">
        <f t="shared" si="8"/>
        <v>1.9200676881496945E-3</v>
      </c>
      <c r="X9" s="15">
        <v>107116</v>
      </c>
      <c r="Y9" s="20">
        <f t="shared" si="9"/>
        <v>1.0249770357146643E-3</v>
      </c>
      <c r="Z9" s="12" t="s">
        <v>13</v>
      </c>
      <c r="AA9" s="19">
        <v>10.093400000000001</v>
      </c>
      <c r="AB9" s="20">
        <f t="shared" si="10"/>
        <v>1.5381806867481333E-3</v>
      </c>
      <c r="AC9" s="15">
        <v>95725</v>
      </c>
      <c r="AD9" s="20">
        <f t="shared" si="11"/>
        <v>1.0003577774757866E-3</v>
      </c>
      <c r="AE9" s="12" t="s">
        <v>13</v>
      </c>
      <c r="AF9" s="19">
        <v>8.0611999999999995</v>
      </c>
      <c r="AG9" s="20">
        <f t="shared" si="12"/>
        <v>1.2819917546034601E-3</v>
      </c>
      <c r="AH9" s="15">
        <v>95808</v>
      </c>
      <c r="AI9" s="20">
        <f t="shared" si="13"/>
        <v>9.1304450003618521E-4</v>
      </c>
      <c r="AJ9" s="12" t="s">
        <v>13</v>
      </c>
      <c r="AK9" s="19">
        <v>8.0959000000000003</v>
      </c>
      <c r="AL9" s="20">
        <f t="shared" si="14"/>
        <v>1.3176571181462559E-3</v>
      </c>
      <c r="AM9" s="15">
        <v>80765</v>
      </c>
      <c r="AN9" s="20">
        <f t="shared" si="15"/>
        <v>9.3663122930654115E-4</v>
      </c>
      <c r="AO9" s="12" t="s">
        <v>13</v>
      </c>
      <c r="AP9" s="19">
        <v>7.6553000000000004</v>
      </c>
      <c r="AQ9" s="20">
        <f t="shared" si="16"/>
        <v>1.277812250130206E-3</v>
      </c>
      <c r="AR9" s="15">
        <v>77013</v>
      </c>
      <c r="AS9" s="20">
        <f t="shared" si="17"/>
        <v>7.9537704097122814E-4</v>
      </c>
      <c r="AT9" s="12" t="s">
        <v>13</v>
      </c>
      <c r="AU9" s="19">
        <v>5.8258999999999999</v>
      </c>
      <c r="AV9" s="20">
        <f t="shared" si="18"/>
        <v>9.7245129361795963E-4</v>
      </c>
      <c r="AW9" s="15">
        <v>70300</v>
      </c>
      <c r="AX9" s="20">
        <f t="shared" si="19"/>
        <v>7.2604632958432136E-4</v>
      </c>
    </row>
    <row r="10" spans="1:50" s="24" customFormat="1" ht="12" customHeight="1" x14ac:dyDescent="0.25">
      <c r="A10" s="23" t="s">
        <v>14</v>
      </c>
      <c r="B10" s="19">
        <v>22.539100000000001</v>
      </c>
      <c r="C10" s="20">
        <f t="shared" si="0"/>
        <v>2.8095898696354339E-3</v>
      </c>
      <c r="D10" s="17">
        <v>281574</v>
      </c>
      <c r="E10" s="20">
        <f t="shared" si="1"/>
        <v>1.9871827299681954E-3</v>
      </c>
      <c r="F10" s="23" t="s">
        <v>14</v>
      </c>
      <c r="G10" s="19">
        <v>26.9604</v>
      </c>
      <c r="H10" s="20">
        <f t="shared" si="2"/>
        <v>3.4336433496237506E-3</v>
      </c>
      <c r="I10" s="17">
        <v>228640</v>
      </c>
      <c r="J10" s="20">
        <f t="shared" si="3"/>
        <v>2.4199013090074263E-3</v>
      </c>
      <c r="K10" s="23" t="s">
        <v>14</v>
      </c>
      <c r="L10" s="19">
        <v>27.454599999999999</v>
      </c>
      <c r="M10" s="20">
        <f t="shared" si="4"/>
        <v>3.6531188868745321E-3</v>
      </c>
      <c r="N10" s="17">
        <v>257075</v>
      </c>
      <c r="O10" s="20">
        <f t="shared" si="5"/>
        <v>2.7077789689348578E-3</v>
      </c>
      <c r="P10" s="23" t="s">
        <v>14</v>
      </c>
      <c r="Q10" s="19">
        <v>24.873200000000001</v>
      </c>
      <c r="R10" s="20">
        <f t="shared" si="6"/>
        <v>3.5566331325173721E-3</v>
      </c>
      <c r="S10" s="17">
        <v>327081</v>
      </c>
      <c r="T10" s="20">
        <f t="shared" si="7"/>
        <v>3.5084127636498485E-3</v>
      </c>
      <c r="U10" s="23" t="s">
        <v>14</v>
      </c>
      <c r="V10" s="19">
        <v>25.105699999999999</v>
      </c>
      <c r="W10" s="20">
        <f t="shared" si="8"/>
        <v>3.7222225673433289E-3</v>
      </c>
      <c r="X10" s="17">
        <v>408520</v>
      </c>
      <c r="Y10" s="20">
        <f t="shared" si="9"/>
        <v>3.9090669800044319E-3</v>
      </c>
      <c r="Z10" s="23" t="s">
        <v>14</v>
      </c>
      <c r="AA10" s="19">
        <v>25.2041</v>
      </c>
      <c r="AB10" s="20">
        <f t="shared" si="10"/>
        <v>3.8409713126269268E-3</v>
      </c>
      <c r="AC10" s="17">
        <v>284128</v>
      </c>
      <c r="AD10" s="20">
        <f t="shared" si="11"/>
        <v>2.9692311788836801E-3</v>
      </c>
      <c r="AE10" s="23" t="s">
        <v>14</v>
      </c>
      <c r="AF10" s="19">
        <v>24.262899999999998</v>
      </c>
      <c r="AG10" s="20">
        <f t="shared" si="12"/>
        <v>3.8585865308847682E-3</v>
      </c>
      <c r="AH10" s="17">
        <v>427235</v>
      </c>
      <c r="AI10" s="20">
        <f t="shared" si="13"/>
        <v>4.0715239538760811E-3</v>
      </c>
      <c r="AJ10" s="23" t="s">
        <v>14</v>
      </c>
      <c r="AK10" s="19">
        <v>24.262899999999998</v>
      </c>
      <c r="AL10" s="20">
        <f t="shared" si="14"/>
        <v>3.9489350031337821E-3</v>
      </c>
      <c r="AM10" s="17">
        <v>472965</v>
      </c>
      <c r="AN10" s="20">
        <f t="shared" si="15"/>
        <v>5.4849723193087134E-3</v>
      </c>
      <c r="AO10" s="23" t="s">
        <v>14</v>
      </c>
      <c r="AP10" s="19">
        <v>24.270900000000001</v>
      </c>
      <c r="AQ10" s="20">
        <f t="shared" si="16"/>
        <v>4.0512655730912195E-3</v>
      </c>
      <c r="AR10" s="17">
        <v>546920</v>
      </c>
      <c r="AS10" s="20">
        <f t="shared" si="17"/>
        <v>5.6484958545698011E-3</v>
      </c>
      <c r="AT10" s="23" t="s">
        <v>14</v>
      </c>
      <c r="AU10" s="19">
        <v>27.603400000000001</v>
      </c>
      <c r="AV10" s="20">
        <f t="shared" si="18"/>
        <v>4.6075219345086578E-3</v>
      </c>
      <c r="AW10" s="17">
        <v>618950</v>
      </c>
      <c r="AX10" s="20">
        <f t="shared" si="19"/>
        <v>6.392409327115444E-3</v>
      </c>
    </row>
    <row r="11" spans="1:50" s="24" customFormat="1" ht="12" customHeight="1" x14ac:dyDescent="0.25">
      <c r="A11" s="23" t="s">
        <v>15</v>
      </c>
      <c r="B11" s="19">
        <v>256.017</v>
      </c>
      <c r="C11" s="20">
        <f t="shared" si="0"/>
        <v>3.19135533208715E-2</v>
      </c>
      <c r="D11" s="17">
        <v>2828675</v>
      </c>
      <c r="E11" s="20">
        <f t="shared" si="1"/>
        <v>1.9963114878123637E-2</v>
      </c>
      <c r="F11" s="23" t="s">
        <v>15</v>
      </c>
      <c r="G11" s="19">
        <v>217.59829999999999</v>
      </c>
      <c r="H11" s="20">
        <f t="shared" si="2"/>
        <v>2.7713051575066906E-2</v>
      </c>
      <c r="I11" s="17">
        <v>1695022</v>
      </c>
      <c r="J11" s="20">
        <f t="shared" si="3"/>
        <v>1.7939931580634998E-2</v>
      </c>
      <c r="K11" s="23" t="s">
        <v>15</v>
      </c>
      <c r="L11" s="19">
        <v>182.4606</v>
      </c>
      <c r="M11" s="20">
        <f t="shared" si="4"/>
        <v>2.4278272638117448E-2</v>
      </c>
      <c r="N11" s="17">
        <v>1134845</v>
      </c>
      <c r="O11" s="20">
        <f t="shared" si="5"/>
        <v>1.1953357673834012E-2</v>
      </c>
      <c r="P11" s="23" t="s">
        <v>15</v>
      </c>
      <c r="Q11" s="19">
        <v>137.09809999999999</v>
      </c>
      <c r="R11" s="20">
        <f t="shared" si="6"/>
        <v>1.9603735943311672E-2</v>
      </c>
      <c r="S11" s="17">
        <v>1134756</v>
      </c>
      <c r="T11" s="20">
        <f t="shared" si="7"/>
        <v>1.2171885355701639E-2</v>
      </c>
      <c r="U11" s="23" t="s">
        <v>15</v>
      </c>
      <c r="V11" s="19">
        <v>105.7276</v>
      </c>
      <c r="W11" s="20">
        <f t="shared" si="8"/>
        <v>1.5675390796155795E-2</v>
      </c>
      <c r="X11" s="17">
        <v>947081</v>
      </c>
      <c r="Y11" s="20">
        <f t="shared" si="9"/>
        <v>9.0624769031860796E-3</v>
      </c>
      <c r="Z11" s="23" t="s">
        <v>15</v>
      </c>
      <c r="AA11" s="19">
        <v>89.166200000000003</v>
      </c>
      <c r="AB11" s="20">
        <f t="shared" si="10"/>
        <v>1.358845649144207E-2</v>
      </c>
      <c r="AC11" s="17">
        <v>632019</v>
      </c>
      <c r="AD11" s="20">
        <f t="shared" si="11"/>
        <v>6.6048067084091833E-3</v>
      </c>
      <c r="AE11" s="23" t="s">
        <v>15</v>
      </c>
      <c r="AF11" s="19">
        <v>76.229699999999994</v>
      </c>
      <c r="AG11" s="20">
        <f t="shared" si="12"/>
        <v>1.2122989983612288E-2</v>
      </c>
      <c r="AH11" s="17">
        <v>653944</v>
      </c>
      <c r="AI11" s="20">
        <f t="shared" si="13"/>
        <v>6.232047141487799E-3</v>
      </c>
      <c r="AJ11" s="23" t="s">
        <v>15</v>
      </c>
      <c r="AK11" s="19">
        <v>66.024699999999996</v>
      </c>
      <c r="AL11" s="20">
        <f t="shared" si="14"/>
        <v>1.0745922742186921E-2</v>
      </c>
      <c r="AM11" s="17">
        <v>606450</v>
      </c>
      <c r="AN11" s="20">
        <f t="shared" si="15"/>
        <v>7.0329970781025427E-3</v>
      </c>
      <c r="AO11" s="23" t="s">
        <v>15</v>
      </c>
      <c r="AP11" s="19">
        <v>56.549500000000002</v>
      </c>
      <c r="AQ11" s="20">
        <f t="shared" si="16"/>
        <v>9.4391655243737122E-3</v>
      </c>
      <c r="AR11" s="17">
        <v>549095</v>
      </c>
      <c r="AS11" s="20">
        <f t="shared" si="17"/>
        <v>5.670958881125219E-3</v>
      </c>
      <c r="AT11" s="23" t="s">
        <v>15</v>
      </c>
      <c r="AU11" s="19">
        <v>54.1235</v>
      </c>
      <c r="AV11" s="20">
        <f t="shared" si="18"/>
        <v>9.0342209083801028E-3</v>
      </c>
      <c r="AW11" s="17">
        <v>591376</v>
      </c>
      <c r="AX11" s="20">
        <f t="shared" si="19"/>
        <v>6.1076297895342477E-3</v>
      </c>
    </row>
    <row r="12" spans="1:50" s="24" customFormat="1" ht="12" customHeight="1" x14ac:dyDescent="0.25">
      <c r="A12" s="23" t="s">
        <v>16</v>
      </c>
      <c r="B12" s="19">
        <v>121.5822</v>
      </c>
      <c r="C12" s="20">
        <f t="shared" si="0"/>
        <v>1.5155712404132785E-2</v>
      </c>
      <c r="D12" s="17">
        <v>196992</v>
      </c>
      <c r="E12" s="20">
        <f t="shared" si="1"/>
        <v>1.3902530075287304E-3</v>
      </c>
      <c r="F12" s="23" t="s">
        <v>16</v>
      </c>
      <c r="G12" s="19">
        <v>64.442899999999995</v>
      </c>
      <c r="H12" s="20">
        <f t="shared" si="2"/>
        <v>8.2073684001523865E-3</v>
      </c>
      <c r="I12" s="17">
        <v>68066</v>
      </c>
      <c r="J12" s="20">
        <f t="shared" si="3"/>
        <v>7.2040326495319935E-4</v>
      </c>
      <c r="K12" s="23" t="s">
        <v>16</v>
      </c>
      <c r="L12" s="19">
        <v>21.537299999999998</v>
      </c>
      <c r="M12" s="20">
        <f t="shared" si="4"/>
        <v>2.8657608343331483E-3</v>
      </c>
      <c r="N12" s="17">
        <v>32304</v>
      </c>
      <c r="O12" s="20">
        <f t="shared" si="5"/>
        <v>3.4025903651647044E-4</v>
      </c>
      <c r="P12" s="23" t="s">
        <v>16</v>
      </c>
      <c r="Q12" s="19">
        <v>13.290100000000001</v>
      </c>
      <c r="R12" s="20">
        <f t="shared" si="6"/>
        <v>1.9003590207319174E-3</v>
      </c>
      <c r="S12" s="17">
        <v>32832</v>
      </c>
      <c r="T12" s="20">
        <f t="shared" si="7"/>
        <v>3.5217028153928788E-4</v>
      </c>
      <c r="U12" s="23" t="s">
        <v>16</v>
      </c>
      <c r="V12" s="19">
        <v>9.5479000000000003</v>
      </c>
      <c r="W12" s="20">
        <f t="shared" si="8"/>
        <v>1.415591234290913E-3</v>
      </c>
      <c r="X12" s="17">
        <v>27654</v>
      </c>
      <c r="Y12" s="20">
        <f t="shared" si="9"/>
        <v>2.6461700348830549E-4</v>
      </c>
      <c r="Z12" s="23" t="s">
        <v>16</v>
      </c>
      <c r="AA12" s="19">
        <v>7.6553000000000004</v>
      </c>
      <c r="AB12" s="20">
        <f t="shared" si="10"/>
        <v>1.1666271634199559E-3</v>
      </c>
      <c r="AC12" s="17">
        <v>14130</v>
      </c>
      <c r="AD12" s="20">
        <f t="shared" si="11"/>
        <v>1.4766315378148722E-4</v>
      </c>
      <c r="AE12" s="23" t="s">
        <v>16</v>
      </c>
      <c r="AF12" s="19">
        <v>5.2527999999999997</v>
      </c>
      <c r="AG12" s="20">
        <f t="shared" si="12"/>
        <v>8.3536524197154959E-4</v>
      </c>
      <c r="AH12" s="17">
        <v>12687</v>
      </c>
      <c r="AI12" s="20">
        <f t="shared" si="13"/>
        <v>1.2090634990772255E-4</v>
      </c>
      <c r="AJ12" s="23" t="s">
        <v>16</v>
      </c>
      <c r="AK12" s="19">
        <v>4.4001999999999999</v>
      </c>
      <c r="AL12" s="20">
        <f t="shared" si="14"/>
        <v>7.1615939565300402E-4</v>
      </c>
      <c r="AM12" s="17">
        <v>10163</v>
      </c>
      <c r="AN12" s="20">
        <f t="shared" si="15"/>
        <v>1.1786025114148924E-4</v>
      </c>
      <c r="AO12" s="23" t="s">
        <v>16</v>
      </c>
      <c r="AP12" s="19">
        <v>4.3228999999999997</v>
      </c>
      <c r="AQ12" s="20">
        <f t="shared" si="16"/>
        <v>7.2157258057657658E-4</v>
      </c>
      <c r="AR12" s="17">
        <v>11771</v>
      </c>
      <c r="AS12" s="20">
        <f t="shared" si="17"/>
        <v>1.2156886693509312E-4</v>
      </c>
      <c r="AT12" s="23" t="s">
        <v>16</v>
      </c>
      <c r="AU12" s="19">
        <v>3.1394000000000002</v>
      </c>
      <c r="AV12" s="20">
        <f t="shared" si="18"/>
        <v>5.2402437240327206E-4</v>
      </c>
      <c r="AW12" s="17">
        <v>11089</v>
      </c>
      <c r="AX12" s="20">
        <f t="shared" si="19"/>
        <v>1.1452528803357809E-4</v>
      </c>
    </row>
    <row r="13" spans="1:50" s="24" customFormat="1" ht="12" customHeight="1" x14ac:dyDescent="0.25">
      <c r="A13" s="23" t="s">
        <v>17</v>
      </c>
      <c r="B13" s="19">
        <v>1815.2007000000001</v>
      </c>
      <c r="C13" s="20">
        <f t="shared" si="0"/>
        <v>0.22627210039775983</v>
      </c>
      <c r="D13" s="17">
        <v>35538275</v>
      </c>
      <c r="E13" s="20">
        <f t="shared" si="1"/>
        <v>0.25080812267063174</v>
      </c>
      <c r="F13" s="23" t="s">
        <v>17</v>
      </c>
      <c r="G13" s="19">
        <v>1826.9413</v>
      </c>
      <c r="H13" s="20">
        <f t="shared" si="2"/>
        <v>0.23267699458828392</v>
      </c>
      <c r="I13" s="17">
        <v>22252889</v>
      </c>
      <c r="J13" s="20">
        <f t="shared" si="3"/>
        <v>0.23552219742957034</v>
      </c>
      <c r="K13" s="23" t="s">
        <v>17</v>
      </c>
      <c r="L13" s="19">
        <v>1795.4449999999999</v>
      </c>
      <c r="M13" s="20">
        <f t="shared" si="4"/>
        <v>0.23890255330051957</v>
      </c>
      <c r="N13" s="17">
        <v>26844444</v>
      </c>
      <c r="O13" s="20">
        <f t="shared" si="5"/>
        <v>0.28275336339958973</v>
      </c>
      <c r="P13" s="23" t="s">
        <v>17</v>
      </c>
      <c r="Q13" s="19">
        <v>1742.5748000000001</v>
      </c>
      <c r="R13" s="20">
        <f t="shared" si="6"/>
        <v>0.24917177000023452</v>
      </c>
      <c r="S13" s="17">
        <v>24684433</v>
      </c>
      <c r="T13" s="20">
        <f t="shared" si="7"/>
        <v>0.2647759417412186</v>
      </c>
      <c r="U13" s="23" t="s">
        <v>17</v>
      </c>
      <c r="V13" s="19">
        <v>1730.9873</v>
      </c>
      <c r="W13" s="20">
        <f t="shared" si="8"/>
        <v>0.25663972690841913</v>
      </c>
      <c r="X13" s="17">
        <v>28507705</v>
      </c>
      <c r="Y13" s="20">
        <f t="shared" si="9"/>
        <v>0.27278597936749055</v>
      </c>
      <c r="Z13" s="23" t="s">
        <v>17</v>
      </c>
      <c r="AA13" s="19">
        <v>1707.8903</v>
      </c>
      <c r="AB13" s="20">
        <f t="shared" si="10"/>
        <v>0.26027343358476579</v>
      </c>
      <c r="AC13" s="17">
        <v>25052738</v>
      </c>
      <c r="AD13" s="20">
        <f t="shared" si="11"/>
        <v>0.26180936333625676</v>
      </c>
      <c r="AE13" s="23" t="s">
        <v>17</v>
      </c>
      <c r="AF13" s="19">
        <v>1655.4028629999998</v>
      </c>
      <c r="AG13" s="20">
        <f t="shared" si="12"/>
        <v>0.26326264339217004</v>
      </c>
      <c r="AH13" s="17">
        <v>28050558</v>
      </c>
      <c r="AI13" s="20">
        <f t="shared" si="13"/>
        <v>0.26732013719987907</v>
      </c>
      <c r="AJ13" s="23" t="s">
        <v>17</v>
      </c>
      <c r="AK13" s="19">
        <v>1631.7066429999998</v>
      </c>
      <c r="AL13" s="20">
        <f t="shared" si="14"/>
        <v>0.26557021120264346</v>
      </c>
      <c r="AM13" s="17">
        <v>23810851</v>
      </c>
      <c r="AN13" s="20">
        <f t="shared" si="15"/>
        <v>0.27613429880474072</v>
      </c>
      <c r="AO13" s="23" t="s">
        <v>17</v>
      </c>
      <c r="AP13" s="19">
        <v>1610.3682509999999</v>
      </c>
      <c r="AQ13" s="20">
        <f t="shared" si="16"/>
        <v>0.26880047527184486</v>
      </c>
      <c r="AR13" s="17">
        <v>27642074</v>
      </c>
      <c r="AS13" s="20">
        <f t="shared" si="17"/>
        <v>0.28548259416498151</v>
      </c>
      <c r="AT13" s="23" t="s">
        <v>17</v>
      </c>
      <c r="AU13" s="19">
        <v>1607.9186629999997</v>
      </c>
      <c r="AV13" s="20">
        <f t="shared" si="18"/>
        <v>0.26839159337901608</v>
      </c>
      <c r="AW13" s="17">
        <v>26027410</v>
      </c>
      <c r="AX13" s="20">
        <f t="shared" si="19"/>
        <v>0.2688066216086239</v>
      </c>
    </row>
    <row r="14" spans="1:50" s="24" customFormat="1" ht="12" customHeight="1" x14ac:dyDescent="0.25">
      <c r="A14" s="23" t="s">
        <v>18</v>
      </c>
      <c r="B14" s="19">
        <v>13.3195</v>
      </c>
      <c r="C14" s="20">
        <f t="shared" si="0"/>
        <v>1.6603294838129811E-3</v>
      </c>
      <c r="D14" s="17">
        <v>131380</v>
      </c>
      <c r="E14" s="20">
        <f t="shared" si="1"/>
        <v>9.2720232359245352E-4</v>
      </c>
      <c r="F14" s="23" t="s">
        <v>18</v>
      </c>
      <c r="G14" s="19">
        <v>11.545299999999999</v>
      </c>
      <c r="H14" s="20">
        <f t="shared" si="2"/>
        <v>1.4703951931132732E-3</v>
      </c>
      <c r="I14" s="17">
        <v>55908</v>
      </c>
      <c r="J14" s="20">
        <f t="shared" si="3"/>
        <v>5.9172429314200141E-4</v>
      </c>
      <c r="K14" s="23" t="s">
        <v>18</v>
      </c>
      <c r="L14" s="19">
        <v>8.6233000000000004</v>
      </c>
      <c r="M14" s="20">
        <f t="shared" si="4"/>
        <v>1.1474193795278445E-3</v>
      </c>
      <c r="N14" s="17">
        <v>41336</v>
      </c>
      <c r="O14" s="20">
        <f t="shared" si="5"/>
        <v>4.3539337337310621E-4</v>
      </c>
      <c r="P14" s="23" t="s">
        <v>18</v>
      </c>
      <c r="Q14" s="19">
        <v>5.8501000000000003</v>
      </c>
      <c r="R14" s="20">
        <f t="shared" si="6"/>
        <v>8.3650915397053373E-4</v>
      </c>
      <c r="S14" s="17">
        <v>16660</v>
      </c>
      <c r="T14" s="20">
        <f t="shared" si="7"/>
        <v>1.7870239066899781E-4</v>
      </c>
      <c r="U14" s="23" t="s">
        <v>18</v>
      </c>
      <c r="V14" s="19">
        <v>5.585</v>
      </c>
      <c r="W14" s="20">
        <f t="shared" si="8"/>
        <v>8.280435534007215E-4</v>
      </c>
      <c r="X14" s="17">
        <v>16015</v>
      </c>
      <c r="Y14" s="20">
        <f t="shared" si="9"/>
        <v>1.5324514756871383E-4</v>
      </c>
      <c r="Z14" s="23" t="s">
        <v>18</v>
      </c>
      <c r="AA14" s="19">
        <v>4.7712000000000003</v>
      </c>
      <c r="AB14" s="20">
        <f t="shared" si="10"/>
        <v>7.2710560292990405E-4</v>
      </c>
      <c r="AC14" s="17">
        <v>22397</v>
      </c>
      <c r="AD14" s="20">
        <f t="shared" si="11"/>
        <v>2.3405602655654416E-4</v>
      </c>
      <c r="AE14" s="23" t="s">
        <v>18</v>
      </c>
      <c r="AF14" s="19">
        <v>3.0590000000000002</v>
      </c>
      <c r="AG14" s="20">
        <f t="shared" si="12"/>
        <v>4.8648002497543602E-4</v>
      </c>
      <c r="AH14" s="17">
        <v>19388</v>
      </c>
      <c r="AI14" s="20">
        <f t="shared" si="13"/>
        <v>1.8476647844336129E-4</v>
      </c>
      <c r="AJ14" s="23" t="s">
        <v>18</v>
      </c>
      <c r="AK14" s="19">
        <v>2.0964999999999998</v>
      </c>
      <c r="AL14" s="20">
        <f t="shared" si="14"/>
        <v>3.4121816576212962E-4</v>
      </c>
      <c r="AM14" s="17">
        <v>17390</v>
      </c>
      <c r="AN14" s="20">
        <f t="shared" si="15"/>
        <v>2.0167172757556802E-4</v>
      </c>
      <c r="AO14" s="23" t="s">
        <v>18</v>
      </c>
      <c r="AP14" s="19">
        <v>2.0964999999999998</v>
      </c>
      <c r="AQ14" s="20">
        <f t="shared" si="16"/>
        <v>3.4994492474468359E-4</v>
      </c>
      <c r="AR14" s="17">
        <v>13317</v>
      </c>
      <c r="AS14" s="20">
        <f t="shared" si="17"/>
        <v>1.3753568948896738E-4</v>
      </c>
      <c r="AT14" s="23" t="s">
        <v>18</v>
      </c>
      <c r="AU14" s="19">
        <v>1.7797000000000001</v>
      </c>
      <c r="AV14" s="20">
        <f t="shared" si="18"/>
        <v>2.9706510019943404E-4</v>
      </c>
      <c r="AW14" s="17">
        <v>11903</v>
      </c>
      <c r="AX14" s="20">
        <f t="shared" si="19"/>
        <v>1.2293214027087022E-4</v>
      </c>
    </row>
    <row r="15" spans="1:50" s="24" customFormat="1" ht="12" customHeight="1" x14ac:dyDescent="0.25">
      <c r="A15" s="23" t="s">
        <v>19</v>
      </c>
      <c r="B15" s="19">
        <v>334.33710000000002</v>
      </c>
      <c r="C15" s="20">
        <f t="shared" si="0"/>
        <v>4.1676470187509224E-2</v>
      </c>
      <c r="D15" s="17">
        <v>4982217</v>
      </c>
      <c r="E15" s="20">
        <f t="shared" si="1"/>
        <v>3.5161540409817497E-2</v>
      </c>
      <c r="F15" s="23" t="s">
        <v>19</v>
      </c>
      <c r="G15" s="19">
        <v>329.14240000000001</v>
      </c>
      <c r="H15" s="20">
        <f t="shared" si="2"/>
        <v>4.1919170814943417E-2</v>
      </c>
      <c r="I15" s="17">
        <v>3653727</v>
      </c>
      <c r="J15" s="20">
        <f t="shared" si="3"/>
        <v>3.8670655834743599E-2</v>
      </c>
      <c r="K15" s="23" t="s">
        <v>19</v>
      </c>
      <c r="L15" s="19">
        <v>309.22550000000001</v>
      </c>
      <c r="M15" s="20">
        <f t="shared" si="4"/>
        <v>4.1145655531430826E-2</v>
      </c>
      <c r="N15" s="17">
        <v>3516879</v>
      </c>
      <c r="O15" s="20">
        <f t="shared" si="5"/>
        <v>3.7043395866920757E-2</v>
      </c>
      <c r="P15" s="23" t="s">
        <v>19</v>
      </c>
      <c r="Q15" s="19">
        <v>275.78129999999999</v>
      </c>
      <c r="R15" s="20">
        <f t="shared" si="6"/>
        <v>3.9434126244661444E-2</v>
      </c>
      <c r="S15" s="17">
        <v>3284107</v>
      </c>
      <c r="T15" s="20">
        <f t="shared" si="7"/>
        <v>3.522675702957926E-2</v>
      </c>
      <c r="U15" s="23" t="s">
        <v>19</v>
      </c>
      <c r="V15" s="19">
        <v>273.29450000000003</v>
      </c>
      <c r="W15" s="20">
        <f t="shared" si="8"/>
        <v>4.0519203026835003E-2</v>
      </c>
      <c r="X15" s="17">
        <v>3375454</v>
      </c>
      <c r="Y15" s="20">
        <f t="shared" si="9"/>
        <v>3.2299216131214822E-2</v>
      </c>
      <c r="Z15" s="23" t="s">
        <v>19</v>
      </c>
      <c r="AA15" s="19">
        <v>264.44779999999997</v>
      </c>
      <c r="AB15" s="20">
        <f t="shared" si="10"/>
        <v>4.0300443716986635E-2</v>
      </c>
      <c r="AC15" s="17">
        <v>3220765</v>
      </c>
      <c r="AD15" s="20">
        <f t="shared" si="11"/>
        <v>3.3658055023993751E-2</v>
      </c>
      <c r="AE15" s="23" t="s">
        <v>19</v>
      </c>
      <c r="AF15" s="19">
        <v>258.96894400000002</v>
      </c>
      <c r="AG15" s="20">
        <f t="shared" si="12"/>
        <v>4.1184445356319807E-2</v>
      </c>
      <c r="AH15" s="17">
        <v>3363189</v>
      </c>
      <c r="AI15" s="20">
        <f t="shared" si="13"/>
        <v>3.2050989677607271E-2</v>
      </c>
      <c r="AJ15" s="23" t="s">
        <v>19</v>
      </c>
      <c r="AK15" s="19">
        <v>239.399744</v>
      </c>
      <c r="AL15" s="20">
        <f t="shared" si="14"/>
        <v>3.89637689156229E-2</v>
      </c>
      <c r="AM15" s="17">
        <v>2500526</v>
      </c>
      <c r="AN15" s="20">
        <f t="shared" si="15"/>
        <v>2.8998585294285496E-2</v>
      </c>
      <c r="AO15" s="23" t="s">
        <v>19</v>
      </c>
      <c r="AP15" s="19">
        <v>237.077054</v>
      </c>
      <c r="AQ15" s="20">
        <f t="shared" si="16"/>
        <v>3.9572578974825329E-2</v>
      </c>
      <c r="AR15" s="17">
        <v>2618060</v>
      </c>
      <c r="AS15" s="20">
        <f t="shared" si="17"/>
        <v>2.7038874162610645E-2</v>
      </c>
      <c r="AT15" s="23" t="s">
        <v>19</v>
      </c>
      <c r="AU15" s="19">
        <v>232.808244</v>
      </c>
      <c r="AV15" s="20">
        <f t="shared" si="18"/>
        <v>3.8860035023382755E-2</v>
      </c>
      <c r="AW15" s="17">
        <v>2898570</v>
      </c>
      <c r="AX15" s="20">
        <f t="shared" si="19"/>
        <v>2.9935933279420002E-2</v>
      </c>
    </row>
    <row r="16" spans="1:50" s="24" customFormat="1" ht="12" customHeight="1" x14ac:dyDescent="0.25">
      <c r="A16" s="23" t="s">
        <v>20</v>
      </c>
      <c r="B16" s="19">
        <v>682.54229999999995</v>
      </c>
      <c r="C16" s="20">
        <f t="shared" si="0"/>
        <v>8.5081655065094394E-2</v>
      </c>
      <c r="D16" s="17">
        <v>9052164</v>
      </c>
      <c r="E16" s="20">
        <f t="shared" si="1"/>
        <v>6.3884818803013846E-2</v>
      </c>
      <c r="F16" s="23" t="s">
        <v>20</v>
      </c>
      <c r="G16" s="19">
        <v>661.05889999999999</v>
      </c>
      <c r="H16" s="20">
        <f t="shared" si="2"/>
        <v>8.4191647590339619E-2</v>
      </c>
      <c r="I16" s="17">
        <v>6453899</v>
      </c>
      <c r="J16" s="20">
        <f t="shared" si="3"/>
        <v>6.8307376829521177E-2</v>
      </c>
      <c r="K16" s="23" t="s">
        <v>20</v>
      </c>
      <c r="L16" s="19">
        <v>623.26130000000001</v>
      </c>
      <c r="M16" s="20">
        <f t="shared" si="4"/>
        <v>8.2931371299817661E-2</v>
      </c>
      <c r="N16" s="17">
        <v>5098698</v>
      </c>
      <c r="O16" s="20">
        <f t="shared" si="5"/>
        <v>5.3704744581737705E-2</v>
      </c>
      <c r="P16" s="23" t="s">
        <v>20</v>
      </c>
      <c r="Q16" s="19">
        <v>555.18640000000005</v>
      </c>
      <c r="R16" s="20">
        <f t="shared" si="6"/>
        <v>7.9386421729533904E-2</v>
      </c>
      <c r="S16" s="17">
        <v>5052189</v>
      </c>
      <c r="T16" s="20">
        <f t="shared" si="7"/>
        <v>5.4191971933470195E-2</v>
      </c>
      <c r="U16" s="23" t="s">
        <v>20</v>
      </c>
      <c r="V16" s="19">
        <v>492.315</v>
      </c>
      <c r="W16" s="20">
        <f t="shared" si="8"/>
        <v>7.2991631511634056E-2</v>
      </c>
      <c r="X16" s="17">
        <v>5270544</v>
      </c>
      <c r="Y16" s="20">
        <f t="shared" si="9"/>
        <v>5.0433049831245656E-2</v>
      </c>
      <c r="Z16" s="23" t="s">
        <v>20</v>
      </c>
      <c r="AA16" s="19">
        <v>468.41140000000001</v>
      </c>
      <c r="AB16" s="20">
        <f t="shared" si="10"/>
        <v>7.1383415789788823E-2</v>
      </c>
      <c r="AC16" s="17">
        <v>4772407</v>
      </c>
      <c r="AD16" s="20">
        <f t="shared" si="11"/>
        <v>4.9873224964532628E-2</v>
      </c>
      <c r="AE16" s="23" t="s">
        <v>20</v>
      </c>
      <c r="AF16" s="19">
        <v>428.14301500000005</v>
      </c>
      <c r="AG16" s="20">
        <f t="shared" si="12"/>
        <v>6.8088599094559818E-2</v>
      </c>
      <c r="AH16" s="17">
        <v>4721653</v>
      </c>
      <c r="AI16" s="20">
        <f t="shared" si="13"/>
        <v>4.4997070210518471E-2</v>
      </c>
      <c r="AJ16" s="23" t="s">
        <v>20</v>
      </c>
      <c r="AK16" s="19">
        <v>397.93070499999999</v>
      </c>
      <c r="AL16" s="20">
        <f t="shared" si="14"/>
        <v>6.4765650016947826E-2</v>
      </c>
      <c r="AM16" s="17">
        <v>3433035</v>
      </c>
      <c r="AN16" s="20">
        <f t="shared" si="15"/>
        <v>3.9812886674950553E-2</v>
      </c>
      <c r="AO16" s="23" t="s">
        <v>20</v>
      </c>
      <c r="AP16" s="19">
        <v>363.36455500000005</v>
      </c>
      <c r="AQ16" s="20">
        <f t="shared" si="16"/>
        <v>6.0652316648872155E-2</v>
      </c>
      <c r="AR16" s="17">
        <v>3904425</v>
      </c>
      <c r="AS16" s="20">
        <f t="shared" si="17"/>
        <v>4.0324231015466054E-2</v>
      </c>
      <c r="AT16" s="23" t="s">
        <v>20</v>
      </c>
      <c r="AU16" s="19">
        <v>348.99650499999996</v>
      </c>
      <c r="AV16" s="20">
        <f t="shared" si="18"/>
        <v>5.8254021310938514E-2</v>
      </c>
      <c r="AW16" s="17">
        <v>4382409</v>
      </c>
      <c r="AX16" s="20">
        <f t="shared" si="19"/>
        <v>4.5260767698254566E-2</v>
      </c>
    </row>
    <row r="17" spans="1:50" s="24" customFormat="1" ht="12" customHeight="1" x14ac:dyDescent="0.25">
      <c r="A17" s="23" t="s">
        <v>21</v>
      </c>
      <c r="B17" s="19">
        <v>875.09709999999995</v>
      </c>
      <c r="C17" s="20">
        <f t="shared" si="0"/>
        <v>0.10908438877804998</v>
      </c>
      <c r="D17" s="17">
        <v>16000874</v>
      </c>
      <c r="E17" s="20">
        <f t="shared" si="1"/>
        <v>0.11292470354932316</v>
      </c>
      <c r="F17" s="23" t="s">
        <v>21</v>
      </c>
      <c r="G17" s="19">
        <v>867.3546</v>
      </c>
      <c r="H17" s="20">
        <f t="shared" si="2"/>
        <v>0.11046521394547443</v>
      </c>
      <c r="I17" s="17">
        <v>10624966</v>
      </c>
      <c r="J17" s="20">
        <f t="shared" si="3"/>
        <v>0.11245350389940255</v>
      </c>
      <c r="K17" s="23" t="s">
        <v>21</v>
      </c>
      <c r="L17" s="19">
        <v>834.16700000000003</v>
      </c>
      <c r="M17" s="20">
        <f t="shared" si="4"/>
        <v>0.11099455910876385</v>
      </c>
      <c r="N17" s="17">
        <v>10783075</v>
      </c>
      <c r="O17" s="20">
        <f t="shared" si="5"/>
        <v>0.11357846428259162</v>
      </c>
      <c r="P17" s="23" t="s">
        <v>21</v>
      </c>
      <c r="Q17" s="19">
        <v>788.77539999999999</v>
      </c>
      <c r="R17" s="20">
        <f t="shared" si="6"/>
        <v>0.11278744680035714</v>
      </c>
      <c r="S17" s="17">
        <v>9612605</v>
      </c>
      <c r="T17" s="20">
        <f t="shared" si="7"/>
        <v>0.10310897323269878</v>
      </c>
      <c r="U17" s="23" t="s">
        <v>21</v>
      </c>
      <c r="V17" s="19">
        <v>754.10739999999998</v>
      </c>
      <c r="W17" s="20">
        <f t="shared" si="8"/>
        <v>0.1118055096046158</v>
      </c>
      <c r="X17" s="17">
        <v>9713265</v>
      </c>
      <c r="Y17" s="20">
        <f t="shared" si="9"/>
        <v>9.2944784782954926E-2</v>
      </c>
      <c r="Z17" s="23" t="s">
        <v>21</v>
      </c>
      <c r="AA17" s="19">
        <v>731.98919999999998</v>
      </c>
      <c r="AB17" s="20">
        <f t="shared" si="10"/>
        <v>0.11155127611589916</v>
      </c>
      <c r="AC17" s="17">
        <v>10231489</v>
      </c>
      <c r="AD17" s="20">
        <f t="shared" si="11"/>
        <v>0.10692242983868327</v>
      </c>
      <c r="AE17" s="23" t="s">
        <v>21</v>
      </c>
      <c r="AF17" s="19">
        <v>704.48578800000007</v>
      </c>
      <c r="AG17" s="20">
        <f t="shared" si="12"/>
        <v>0.11203604568194826</v>
      </c>
      <c r="AH17" s="17">
        <v>10282674</v>
      </c>
      <c r="AI17" s="20">
        <f t="shared" si="13"/>
        <v>9.7993267173566725E-2</v>
      </c>
      <c r="AJ17" s="23" t="s">
        <v>21</v>
      </c>
      <c r="AK17" s="19">
        <v>689.31798800000013</v>
      </c>
      <c r="AL17" s="20">
        <f t="shared" si="14"/>
        <v>0.11219070808118375</v>
      </c>
      <c r="AM17" s="17">
        <v>7684209</v>
      </c>
      <c r="AN17" s="20">
        <f t="shared" si="15"/>
        <v>8.9113726514187919E-2</v>
      </c>
      <c r="AO17" s="23" t="s">
        <v>21</v>
      </c>
      <c r="AP17" s="19">
        <v>651.63432799999998</v>
      </c>
      <c r="AQ17" s="20">
        <f t="shared" si="16"/>
        <v>0.1087699145590329</v>
      </c>
      <c r="AR17" s="17">
        <v>8563877</v>
      </c>
      <c r="AS17" s="20">
        <f t="shared" si="17"/>
        <v>8.8446251249809232E-2</v>
      </c>
      <c r="AT17" s="23" t="s">
        <v>21</v>
      </c>
      <c r="AU17" s="19">
        <v>638.74113800000009</v>
      </c>
      <c r="AV17" s="20">
        <f t="shared" si="18"/>
        <v>0.10661780084366497</v>
      </c>
      <c r="AW17" s="17">
        <v>9951462</v>
      </c>
      <c r="AX17" s="20">
        <f t="shared" si="19"/>
        <v>0.10277699088332645</v>
      </c>
    </row>
    <row r="18" spans="1:50" s="24" customFormat="1" ht="12" customHeight="1" x14ac:dyDescent="0.25">
      <c r="A18" s="23" t="s">
        <v>22</v>
      </c>
      <c r="B18" s="19">
        <v>87.359700000000004</v>
      </c>
      <c r="C18" s="20">
        <f t="shared" si="0"/>
        <v>1.0889739525286752E-2</v>
      </c>
      <c r="D18" s="17">
        <v>1114376</v>
      </c>
      <c r="E18" s="20">
        <f t="shared" si="1"/>
        <v>7.864606611018907E-3</v>
      </c>
      <c r="F18" s="23" t="s">
        <v>22</v>
      </c>
      <c r="G18" s="19">
        <v>88.167199999999994</v>
      </c>
      <c r="H18" s="20">
        <f t="shared" si="2"/>
        <v>1.1228866038150292E-2</v>
      </c>
      <c r="I18" s="17">
        <v>859234</v>
      </c>
      <c r="J18" s="20">
        <f t="shared" si="3"/>
        <v>9.094040768648037E-3</v>
      </c>
      <c r="K18" s="23" t="s">
        <v>22</v>
      </c>
      <c r="L18" s="19">
        <v>84.908100000000005</v>
      </c>
      <c r="M18" s="20">
        <f t="shared" si="4"/>
        <v>1.1297902127826722E-2</v>
      </c>
      <c r="N18" s="17">
        <v>669982</v>
      </c>
      <c r="O18" s="20">
        <f t="shared" si="5"/>
        <v>7.0569412395795538E-3</v>
      </c>
      <c r="P18" s="23" t="s">
        <v>22</v>
      </c>
      <c r="Q18" s="19">
        <v>70.901600000000002</v>
      </c>
      <c r="R18" s="20">
        <f t="shared" si="6"/>
        <v>1.0138260445318403E-2</v>
      </c>
      <c r="S18" s="17">
        <v>705717</v>
      </c>
      <c r="T18" s="20">
        <f t="shared" si="7"/>
        <v>7.5698268328783392E-3</v>
      </c>
      <c r="U18" s="23" t="s">
        <v>22</v>
      </c>
      <c r="V18" s="19">
        <v>71.073599999999999</v>
      </c>
      <c r="W18" s="20">
        <f t="shared" si="8"/>
        <v>1.0537517689701256E-2</v>
      </c>
      <c r="X18" s="17">
        <v>847714</v>
      </c>
      <c r="Y18" s="20">
        <f t="shared" si="9"/>
        <v>8.1116488932915804E-3</v>
      </c>
      <c r="Z18" s="23" t="s">
        <v>22</v>
      </c>
      <c r="AA18" s="19">
        <v>66.390100000000004</v>
      </c>
      <c r="AB18" s="20">
        <f t="shared" si="10"/>
        <v>1.0117499515651537E-2</v>
      </c>
      <c r="AC18" s="17">
        <v>679590</v>
      </c>
      <c r="AD18" s="20">
        <f t="shared" si="11"/>
        <v>7.1019393261401902E-3</v>
      </c>
      <c r="AE18" s="23" t="s">
        <v>22</v>
      </c>
      <c r="AF18" s="19">
        <v>58.298297999999996</v>
      </c>
      <c r="AG18" s="20">
        <f t="shared" si="12"/>
        <v>9.2713165959677699E-3</v>
      </c>
      <c r="AH18" s="17">
        <v>684327</v>
      </c>
      <c r="AI18" s="20">
        <f t="shared" si="13"/>
        <v>6.521595311208485E-3</v>
      </c>
      <c r="AJ18" s="23" t="s">
        <v>22</v>
      </c>
      <c r="AK18" s="19">
        <v>55.966597999999998</v>
      </c>
      <c r="AL18" s="20">
        <f t="shared" si="14"/>
        <v>9.1089052771316358E-3</v>
      </c>
      <c r="AM18" s="17">
        <v>606520</v>
      </c>
      <c r="AN18" s="20">
        <f t="shared" si="15"/>
        <v>7.0338088676902537E-3</v>
      </c>
      <c r="AO18" s="23" t="s">
        <v>22</v>
      </c>
      <c r="AP18" s="19">
        <v>55.591797999999997</v>
      </c>
      <c r="AQ18" s="20">
        <f t="shared" si="16"/>
        <v>9.2793072108426685E-3</v>
      </c>
      <c r="AR18" s="17">
        <v>679202</v>
      </c>
      <c r="AS18" s="20">
        <f t="shared" si="17"/>
        <v>7.0146816379278833E-3</v>
      </c>
      <c r="AT18" s="23" t="s">
        <v>22</v>
      </c>
      <c r="AU18" s="19">
        <v>53.997098000000001</v>
      </c>
      <c r="AV18" s="20">
        <f t="shared" si="18"/>
        <v>9.0131220586889133E-3</v>
      </c>
      <c r="AW18" s="17">
        <v>686534</v>
      </c>
      <c r="AX18" s="20">
        <f t="shared" si="19"/>
        <v>7.0904052750333209E-3</v>
      </c>
    </row>
    <row r="19" spans="1:50" s="24" customFormat="1" ht="12" customHeight="1" x14ac:dyDescent="0.25">
      <c r="A19" s="23" t="s">
        <v>23</v>
      </c>
      <c r="B19" s="19">
        <v>1500.5569</v>
      </c>
      <c r="C19" s="20">
        <f t="shared" si="0"/>
        <v>0.18705047961327431</v>
      </c>
      <c r="D19" s="17">
        <v>34665844</v>
      </c>
      <c r="E19" s="20">
        <f t="shared" si="1"/>
        <v>0.24465102074968423</v>
      </c>
      <c r="F19" s="23" t="s">
        <v>23</v>
      </c>
      <c r="G19" s="19">
        <v>1481.8074999999999</v>
      </c>
      <c r="H19" s="20">
        <f t="shared" si="2"/>
        <v>0.18872117875838623</v>
      </c>
      <c r="I19" s="17">
        <v>21411638</v>
      </c>
      <c r="J19" s="20">
        <f t="shared" si="3"/>
        <v>0.22661848680980209</v>
      </c>
      <c r="K19" s="23" t="s">
        <v>23</v>
      </c>
      <c r="L19" s="19">
        <v>1435.3611000000001</v>
      </c>
      <c r="M19" s="20">
        <f t="shared" si="4"/>
        <v>0.19098966089088912</v>
      </c>
      <c r="N19" s="17">
        <v>22298908</v>
      </c>
      <c r="O19" s="20">
        <f t="shared" si="5"/>
        <v>0.23487509136482834</v>
      </c>
      <c r="P19" s="23" t="s">
        <v>23</v>
      </c>
      <c r="Q19" s="19">
        <v>1335.4366</v>
      </c>
      <c r="R19" s="20">
        <f t="shared" si="6"/>
        <v>0.19095484529277892</v>
      </c>
      <c r="S19" s="17">
        <v>21607225</v>
      </c>
      <c r="T19" s="20">
        <f t="shared" si="7"/>
        <v>0.23176847318264926</v>
      </c>
      <c r="U19" s="23" t="s">
        <v>23</v>
      </c>
      <c r="V19" s="19">
        <v>1274.9855</v>
      </c>
      <c r="W19" s="20">
        <f t="shared" si="8"/>
        <v>0.18903196489783269</v>
      </c>
      <c r="X19" s="17">
        <v>24223185</v>
      </c>
      <c r="Y19" s="20">
        <f t="shared" si="9"/>
        <v>0.23178804620101501</v>
      </c>
      <c r="Z19" s="23" t="s">
        <v>23</v>
      </c>
      <c r="AA19" s="19">
        <v>1247.7603999999999</v>
      </c>
      <c r="AB19" s="20">
        <f t="shared" si="10"/>
        <v>0.19015207452088742</v>
      </c>
      <c r="AC19" s="17">
        <v>22855862</v>
      </c>
      <c r="AD19" s="20">
        <f t="shared" si="11"/>
        <v>0.23885128558488675</v>
      </c>
      <c r="AE19" s="23" t="s">
        <v>23</v>
      </c>
      <c r="AF19" s="19">
        <v>1189.934812</v>
      </c>
      <c r="AG19" s="20">
        <f t="shared" si="12"/>
        <v>0.18923815529941182</v>
      </c>
      <c r="AH19" s="17">
        <v>24859082</v>
      </c>
      <c r="AI19" s="20">
        <f t="shared" si="13"/>
        <v>0.23690556212475503</v>
      </c>
      <c r="AJ19" s="23" t="s">
        <v>23</v>
      </c>
      <c r="AK19" s="19">
        <v>1163.242792</v>
      </c>
      <c r="AL19" s="20">
        <f t="shared" si="14"/>
        <v>0.18932486135094612</v>
      </c>
      <c r="AM19" s="17">
        <v>18790185</v>
      </c>
      <c r="AN19" s="20">
        <f t="shared" si="15"/>
        <v>0.2179096647736932</v>
      </c>
      <c r="AO19" s="23" t="s">
        <v>23</v>
      </c>
      <c r="AP19" s="19">
        <v>1107.4196480000001</v>
      </c>
      <c r="AQ19" s="20">
        <f t="shared" si="16"/>
        <v>0.18484897943245601</v>
      </c>
      <c r="AR19" s="17">
        <v>22310481</v>
      </c>
      <c r="AS19" s="20">
        <f t="shared" si="17"/>
        <v>0.23041881708834622</v>
      </c>
      <c r="AT19" s="23" t="s">
        <v>23</v>
      </c>
      <c r="AU19" s="19">
        <v>1091.5175819999999</v>
      </c>
      <c r="AV19" s="20">
        <f t="shared" si="18"/>
        <v>0.18219462823300214</v>
      </c>
      <c r="AW19" s="17">
        <v>23651205</v>
      </c>
      <c r="AX19" s="20">
        <f t="shared" si="19"/>
        <v>0.24426558435983425</v>
      </c>
    </row>
    <row r="20" spans="1:50" s="24" customFormat="1" ht="12" customHeight="1" x14ac:dyDescent="0.25">
      <c r="A20" s="23" t="s">
        <v>24</v>
      </c>
      <c r="B20" s="19">
        <v>5.0606</v>
      </c>
      <c r="C20" s="20">
        <f t="shared" si="0"/>
        <v>6.3082423407665237E-4</v>
      </c>
      <c r="D20" s="17">
        <v>72765</v>
      </c>
      <c r="E20" s="20">
        <f t="shared" si="1"/>
        <v>5.1353232665706254E-4</v>
      </c>
      <c r="F20" s="23" t="s">
        <v>24</v>
      </c>
      <c r="G20" s="19">
        <v>4.4351000000000003</v>
      </c>
      <c r="H20" s="20">
        <f t="shared" si="2"/>
        <v>5.6484887538450095E-4</v>
      </c>
      <c r="I20" s="17">
        <v>24882</v>
      </c>
      <c r="J20" s="20">
        <f t="shared" si="3"/>
        <v>2.6334842709378406E-4</v>
      </c>
      <c r="K20" s="23" t="s">
        <v>24</v>
      </c>
      <c r="L20" s="19">
        <v>4.4351000000000003</v>
      </c>
      <c r="M20" s="20">
        <f t="shared" si="4"/>
        <v>5.9013599087865928E-4</v>
      </c>
      <c r="N20" s="17">
        <v>29942</v>
      </c>
      <c r="O20" s="20">
        <f t="shared" si="5"/>
        <v>3.1538001706835555E-4</v>
      </c>
      <c r="P20" s="23" t="s">
        <v>24</v>
      </c>
      <c r="Q20" s="19">
        <v>4.4351000000000003</v>
      </c>
      <c r="R20" s="20">
        <f t="shared" si="6"/>
        <v>6.3417749248298558E-4</v>
      </c>
      <c r="S20" s="17">
        <v>25987</v>
      </c>
      <c r="T20" s="20">
        <f t="shared" si="7"/>
        <v>2.7874784071520089E-4</v>
      </c>
      <c r="U20" s="23" t="s">
        <v>24</v>
      </c>
      <c r="V20" s="19">
        <v>4.3860999999999999</v>
      </c>
      <c r="W20" s="20">
        <f t="shared" si="8"/>
        <v>6.5029218076470986E-4</v>
      </c>
      <c r="X20" s="17">
        <v>10870</v>
      </c>
      <c r="Y20" s="20">
        <f t="shared" si="9"/>
        <v>1.0401340955803429E-4</v>
      </c>
      <c r="Z20" s="23" t="s">
        <v>24</v>
      </c>
      <c r="AA20" s="19">
        <v>1.9757</v>
      </c>
      <c r="AB20" s="20">
        <f t="shared" si="10"/>
        <v>3.0108621305093296E-4</v>
      </c>
      <c r="AC20" s="17">
        <v>7300</v>
      </c>
      <c r="AD20" s="20">
        <f t="shared" si="11"/>
        <v>7.6287404289091052E-5</v>
      </c>
      <c r="AE20" s="23" t="s">
        <v>24</v>
      </c>
      <c r="AF20" s="19">
        <v>1.1899</v>
      </c>
      <c r="AG20" s="20">
        <f t="shared" si="12"/>
        <v>1.8923261906448881E-4</v>
      </c>
      <c r="AH20" s="17">
        <v>12290</v>
      </c>
      <c r="AI20" s="20">
        <f t="shared" si="13"/>
        <v>1.1712296369243399E-4</v>
      </c>
      <c r="AJ20" s="23" t="s">
        <v>24</v>
      </c>
      <c r="AK20" s="19">
        <v>1.1899</v>
      </c>
      <c r="AL20" s="20">
        <f t="shared" si="14"/>
        <v>1.9366348458877084E-4</v>
      </c>
      <c r="AM20" s="17">
        <v>8700</v>
      </c>
      <c r="AN20" s="20">
        <f t="shared" si="15"/>
        <v>1.0089384875833477E-4</v>
      </c>
      <c r="AO20" s="23" t="s">
        <v>24</v>
      </c>
      <c r="AP20" s="19">
        <v>1.1777</v>
      </c>
      <c r="AQ20" s="20">
        <f t="shared" si="16"/>
        <v>1.9658008007241302E-4</v>
      </c>
      <c r="AR20" s="17">
        <v>2760</v>
      </c>
      <c r="AS20" s="25">
        <f t="shared" si="17"/>
        <v>2.8504806111703085E-5</v>
      </c>
      <c r="AT20" s="23" t="s">
        <v>24</v>
      </c>
      <c r="AU20" s="19">
        <v>1.1777</v>
      </c>
      <c r="AV20" s="20">
        <f t="shared" si="18"/>
        <v>1.9658008007241302E-4</v>
      </c>
      <c r="AW20" s="17">
        <v>8581</v>
      </c>
      <c r="AX20" s="20">
        <f t="shared" si="19"/>
        <v>8.8623094653813103E-5</v>
      </c>
    </row>
    <row r="21" spans="1:50" s="24" customFormat="1" ht="12" customHeight="1" x14ac:dyDescent="0.25">
      <c r="A21" s="23" t="s">
        <v>25</v>
      </c>
      <c r="B21" s="19">
        <v>22.89</v>
      </c>
      <c r="C21" s="20">
        <f t="shared" si="0"/>
        <v>2.8533309722196133E-3</v>
      </c>
      <c r="D21" s="17">
        <v>415270</v>
      </c>
      <c r="E21" s="20">
        <f t="shared" si="1"/>
        <v>2.9307300115560828E-3</v>
      </c>
      <c r="F21" s="23" t="s">
        <v>25</v>
      </c>
      <c r="G21" s="19">
        <v>25.7575</v>
      </c>
      <c r="H21" s="20">
        <f t="shared" si="2"/>
        <v>3.2804434866668805E-3</v>
      </c>
      <c r="I21" s="17">
        <v>427512</v>
      </c>
      <c r="J21" s="20">
        <f t="shared" si="3"/>
        <v>4.5247412894348447E-3</v>
      </c>
      <c r="K21" s="23" t="s">
        <v>25</v>
      </c>
      <c r="L21" s="19">
        <v>26.5242</v>
      </c>
      <c r="M21" s="20">
        <f t="shared" si="4"/>
        <v>3.5293195303969997E-3</v>
      </c>
      <c r="N21" s="17">
        <v>351835</v>
      </c>
      <c r="O21" s="20">
        <f t="shared" si="5"/>
        <v>3.7058889955662575E-3</v>
      </c>
      <c r="P21" s="23" t="s">
        <v>25</v>
      </c>
      <c r="Q21" s="19">
        <v>28.063500000000001</v>
      </c>
      <c r="R21" s="20">
        <f t="shared" si="6"/>
        <v>4.0128159591207111E-3</v>
      </c>
      <c r="S21" s="17">
        <v>461653</v>
      </c>
      <c r="T21" s="20">
        <f t="shared" si="7"/>
        <v>4.9518904417475904E-3</v>
      </c>
      <c r="U21" s="23" t="s">
        <v>25</v>
      </c>
      <c r="V21" s="19">
        <v>25.9084</v>
      </c>
      <c r="W21" s="20">
        <f t="shared" si="8"/>
        <v>3.8412325154748884E-3</v>
      </c>
      <c r="X21" s="17">
        <v>521566</v>
      </c>
      <c r="Y21" s="20">
        <f t="shared" si="9"/>
        <v>4.9907873017061375E-3</v>
      </c>
      <c r="Z21" s="23" t="s">
        <v>25</v>
      </c>
      <c r="AA21" s="19">
        <v>23.803000000000001</v>
      </c>
      <c r="AB21" s="20">
        <f t="shared" si="10"/>
        <v>3.6274510954352164E-3</v>
      </c>
      <c r="AC21" s="17">
        <v>507741</v>
      </c>
      <c r="AD21" s="20">
        <f t="shared" si="11"/>
        <v>5.3060606768695045E-3</v>
      </c>
      <c r="AE21" s="23" t="s">
        <v>25</v>
      </c>
      <c r="AF21" s="19">
        <v>21.304024999999999</v>
      </c>
      <c r="AG21" s="20">
        <f t="shared" si="12"/>
        <v>3.3880296221239989E-3</v>
      </c>
      <c r="AH21" s="17">
        <v>632588</v>
      </c>
      <c r="AI21" s="20">
        <f t="shared" si="13"/>
        <v>6.0285257409495065E-3</v>
      </c>
      <c r="AJ21" s="23" t="s">
        <v>25</v>
      </c>
      <c r="AK21" s="19">
        <v>20.598424999999999</v>
      </c>
      <c r="AL21" s="20">
        <f t="shared" si="14"/>
        <v>3.3525193398944884E-3</v>
      </c>
      <c r="AM21" s="17">
        <v>472110</v>
      </c>
      <c r="AN21" s="20">
        <f t="shared" si="15"/>
        <v>5.4750568893445319E-3</v>
      </c>
      <c r="AO21" s="23" t="s">
        <v>25</v>
      </c>
      <c r="AP21" s="19">
        <v>22.194424999999999</v>
      </c>
      <c r="AQ21" s="20">
        <f t="shared" si="16"/>
        <v>3.7046631940741829E-3</v>
      </c>
      <c r="AR21" s="17">
        <v>505932</v>
      </c>
      <c r="AS21" s="20">
        <f t="shared" si="17"/>
        <v>5.2251788281544075E-3</v>
      </c>
      <c r="AT21" s="23" t="s">
        <v>25</v>
      </c>
      <c r="AU21" s="19">
        <v>22.164425000000001</v>
      </c>
      <c r="AV21" s="20">
        <f t="shared" si="18"/>
        <v>3.6996556349316407E-3</v>
      </c>
      <c r="AW21" s="17">
        <v>502865</v>
      </c>
      <c r="AX21" s="20">
        <f t="shared" si="19"/>
        <v>5.1935033787541924E-3</v>
      </c>
    </row>
    <row r="22" spans="1:50" s="24" customFormat="1" ht="12" customHeight="1" x14ac:dyDescent="0.25">
      <c r="A22" s="23" t="s">
        <v>26</v>
      </c>
      <c r="B22" s="19">
        <v>0.1847</v>
      </c>
      <c r="C22" s="25">
        <f t="shared" si="0"/>
        <v>2.302360116072357E-5</v>
      </c>
      <c r="D22" s="17">
        <v>0</v>
      </c>
      <c r="E22" s="18">
        <f t="shared" si="1"/>
        <v>0</v>
      </c>
      <c r="F22" s="23" t="s">
        <v>26</v>
      </c>
      <c r="G22" s="16">
        <v>0</v>
      </c>
      <c r="H22" s="18">
        <f t="shared" si="2"/>
        <v>0</v>
      </c>
      <c r="I22" s="26">
        <v>0</v>
      </c>
      <c r="J22" s="18">
        <f t="shared" si="3"/>
        <v>0</v>
      </c>
      <c r="K22" s="23" t="s">
        <v>26</v>
      </c>
      <c r="L22" s="16">
        <v>0</v>
      </c>
      <c r="M22" s="18">
        <f t="shared" si="4"/>
        <v>0</v>
      </c>
      <c r="N22" s="26">
        <v>0</v>
      </c>
      <c r="O22" s="18">
        <f t="shared" si="5"/>
        <v>0</v>
      </c>
      <c r="P22" s="23" t="s">
        <v>26</v>
      </c>
      <c r="Q22" s="16">
        <v>0</v>
      </c>
      <c r="R22" s="18">
        <f t="shared" si="6"/>
        <v>0</v>
      </c>
      <c r="S22" s="17">
        <v>0</v>
      </c>
      <c r="T22" s="18">
        <f t="shared" si="7"/>
        <v>0</v>
      </c>
      <c r="U22" s="23" t="s">
        <v>26</v>
      </c>
      <c r="V22" s="16">
        <v>0</v>
      </c>
      <c r="W22" s="18">
        <f t="shared" si="8"/>
        <v>0</v>
      </c>
      <c r="X22" s="17">
        <v>0</v>
      </c>
      <c r="Y22" s="18">
        <f t="shared" si="9"/>
        <v>0</v>
      </c>
      <c r="Z22" s="23" t="s">
        <v>26</v>
      </c>
      <c r="AA22" s="16">
        <v>0</v>
      </c>
      <c r="AB22" s="18">
        <f t="shared" si="10"/>
        <v>0</v>
      </c>
      <c r="AC22" s="17">
        <v>0</v>
      </c>
      <c r="AD22" s="18">
        <f t="shared" si="11"/>
        <v>0</v>
      </c>
      <c r="AE22" s="23" t="s">
        <v>26</v>
      </c>
      <c r="AF22" s="16">
        <v>0</v>
      </c>
      <c r="AG22" s="18">
        <f t="shared" si="12"/>
        <v>0</v>
      </c>
      <c r="AH22" s="17">
        <v>0</v>
      </c>
      <c r="AI22" s="18">
        <f t="shared" si="13"/>
        <v>0</v>
      </c>
      <c r="AJ22" s="23" t="s">
        <v>26</v>
      </c>
      <c r="AK22" s="16">
        <v>0</v>
      </c>
      <c r="AL22" s="18">
        <f t="shared" si="14"/>
        <v>0</v>
      </c>
      <c r="AM22" s="17">
        <v>0</v>
      </c>
      <c r="AN22" s="18">
        <f t="shared" si="15"/>
        <v>0</v>
      </c>
      <c r="AO22" s="23" t="s">
        <v>26</v>
      </c>
      <c r="AP22" s="16">
        <v>0</v>
      </c>
      <c r="AQ22" s="18">
        <f t="shared" si="16"/>
        <v>0</v>
      </c>
      <c r="AR22" s="17">
        <v>0</v>
      </c>
      <c r="AS22" s="18">
        <f t="shared" si="17"/>
        <v>0</v>
      </c>
      <c r="AT22" s="23" t="s">
        <v>26</v>
      </c>
      <c r="AU22" s="16">
        <v>5.1999999999999998E-2</v>
      </c>
      <c r="AV22" s="18">
        <f t="shared" si="18"/>
        <v>8.6797691804071297E-6</v>
      </c>
      <c r="AW22" s="17">
        <v>0</v>
      </c>
      <c r="AX22" s="18">
        <f t="shared" si="19"/>
        <v>0</v>
      </c>
    </row>
    <row r="23" spans="1:50" s="24" customFormat="1" ht="12" customHeight="1" x14ac:dyDescent="0.25">
      <c r="A23" s="23" t="s">
        <v>27</v>
      </c>
      <c r="B23" s="19">
        <v>0</v>
      </c>
      <c r="C23" s="18">
        <f t="shared" si="0"/>
        <v>0</v>
      </c>
      <c r="D23" s="17">
        <v>0</v>
      </c>
      <c r="E23" s="18">
        <f t="shared" si="1"/>
        <v>0</v>
      </c>
      <c r="F23" s="23" t="s">
        <v>27</v>
      </c>
      <c r="G23" s="16">
        <v>0</v>
      </c>
      <c r="H23" s="18">
        <f t="shared" si="2"/>
        <v>0</v>
      </c>
      <c r="I23" s="17">
        <v>0</v>
      </c>
      <c r="J23" s="18">
        <f t="shared" si="3"/>
        <v>0</v>
      </c>
      <c r="K23" s="23" t="s">
        <v>27</v>
      </c>
      <c r="L23" s="16">
        <v>0</v>
      </c>
      <c r="M23" s="18">
        <f t="shared" si="4"/>
        <v>0</v>
      </c>
      <c r="N23" s="26">
        <v>0</v>
      </c>
      <c r="O23" s="18">
        <f t="shared" si="5"/>
        <v>0</v>
      </c>
      <c r="P23" s="23" t="s">
        <v>27</v>
      </c>
      <c r="Q23" s="16">
        <v>0</v>
      </c>
      <c r="R23" s="18">
        <f t="shared" si="6"/>
        <v>0</v>
      </c>
      <c r="S23" s="17">
        <v>0</v>
      </c>
      <c r="T23" s="18">
        <f t="shared" si="7"/>
        <v>0</v>
      </c>
      <c r="U23" s="23" t="s">
        <v>27</v>
      </c>
      <c r="V23" s="16">
        <v>0</v>
      </c>
      <c r="W23" s="18">
        <f t="shared" si="8"/>
        <v>0</v>
      </c>
      <c r="X23" s="17">
        <v>0</v>
      </c>
      <c r="Y23" s="18">
        <f t="shared" si="9"/>
        <v>0</v>
      </c>
      <c r="Z23" s="23" t="s">
        <v>27</v>
      </c>
      <c r="AA23" s="19">
        <v>0.94620000000000004</v>
      </c>
      <c r="AB23" s="20">
        <f t="shared" si="10"/>
        <v>1.4419586718064116E-4</v>
      </c>
      <c r="AC23" s="17">
        <v>0</v>
      </c>
      <c r="AD23" s="18">
        <f t="shared" si="11"/>
        <v>0</v>
      </c>
      <c r="AE23" s="23" t="s">
        <v>27</v>
      </c>
      <c r="AF23" s="19">
        <v>0.94620000000000004</v>
      </c>
      <c r="AG23" s="20">
        <f t="shared" si="12"/>
        <v>1.5047643008556964E-4</v>
      </c>
      <c r="AH23" s="17">
        <v>0</v>
      </c>
      <c r="AI23" s="18">
        <f t="shared" si="13"/>
        <v>0</v>
      </c>
      <c r="AJ23" s="23" t="s">
        <v>27</v>
      </c>
      <c r="AK23" s="19">
        <v>1.4472</v>
      </c>
      <c r="AL23" s="20">
        <f t="shared" si="14"/>
        <v>2.3554062937798905E-4</v>
      </c>
      <c r="AM23" s="17">
        <v>0</v>
      </c>
      <c r="AN23" s="18">
        <f t="shared" si="15"/>
        <v>0</v>
      </c>
      <c r="AO23" s="23" t="s">
        <v>27</v>
      </c>
      <c r="AP23" s="19">
        <v>1.5556000000000001</v>
      </c>
      <c r="AQ23" s="20">
        <f t="shared" si="16"/>
        <v>2.5965863340464103E-4</v>
      </c>
      <c r="AR23" s="17">
        <v>13421</v>
      </c>
      <c r="AS23" s="20">
        <f t="shared" si="17"/>
        <v>1.3860978363230693E-4</v>
      </c>
      <c r="AT23" s="23" t="s">
        <v>27</v>
      </c>
      <c r="AU23" s="19">
        <v>1.5556000000000001</v>
      </c>
      <c r="AV23" s="20">
        <f t="shared" si="18"/>
        <v>2.5965863340464103E-4</v>
      </c>
      <c r="AW23" s="17">
        <v>12990</v>
      </c>
      <c r="AX23" s="20">
        <f t="shared" si="19"/>
        <v>1.3415848963442865E-4</v>
      </c>
    </row>
    <row r="24" spans="1:50" s="24" customFormat="1" ht="12" customHeight="1" x14ac:dyDescent="0.25">
      <c r="A24" s="23" t="s">
        <v>28</v>
      </c>
      <c r="B24" s="19">
        <v>3.0184000000000002</v>
      </c>
      <c r="C24" s="20">
        <f t="shared" si="0"/>
        <v>3.7625575389024378E-4</v>
      </c>
      <c r="D24" s="17">
        <v>107528</v>
      </c>
      <c r="E24" s="20">
        <f t="shared" si="1"/>
        <v>7.5886901698317356E-4</v>
      </c>
      <c r="F24" s="23" t="s">
        <v>28</v>
      </c>
      <c r="G24" s="19">
        <v>2.8969</v>
      </c>
      <c r="H24" s="20">
        <f t="shared" si="2"/>
        <v>3.6894561725809129E-4</v>
      </c>
      <c r="I24" s="17">
        <v>48602</v>
      </c>
      <c r="J24" s="20">
        <f t="shared" si="3"/>
        <v>5.1439837045302199E-4</v>
      </c>
      <c r="K24" s="23" t="s">
        <v>28</v>
      </c>
      <c r="L24" s="19">
        <v>2.8969</v>
      </c>
      <c r="M24" s="20">
        <f t="shared" si="4"/>
        <v>3.8546254920438953E-4</v>
      </c>
      <c r="N24" s="17">
        <v>69989</v>
      </c>
      <c r="O24" s="20">
        <f t="shared" si="5"/>
        <v>7.3719631335906544E-4</v>
      </c>
      <c r="P24" s="23" t="s">
        <v>28</v>
      </c>
      <c r="Q24" s="19">
        <v>2.8729</v>
      </c>
      <c r="R24" s="20">
        <f t="shared" si="6"/>
        <v>4.107976185777929E-4</v>
      </c>
      <c r="S24" s="17">
        <v>28080</v>
      </c>
      <c r="T24" s="20">
        <f t="shared" si="7"/>
        <v>3.0119826710596991E-4</v>
      </c>
      <c r="U24" s="23" t="s">
        <v>28</v>
      </c>
      <c r="V24" s="19">
        <v>2.8729</v>
      </c>
      <c r="W24" s="20">
        <f t="shared" si="8"/>
        <v>4.2594204558011331E-4</v>
      </c>
      <c r="X24" s="17">
        <v>88620</v>
      </c>
      <c r="Y24" s="20">
        <f t="shared" si="9"/>
        <v>8.4799156900027591E-4</v>
      </c>
      <c r="Z24" s="23" t="s">
        <v>28</v>
      </c>
      <c r="AA24" s="19">
        <v>2.8729</v>
      </c>
      <c r="AB24" s="20">
        <f t="shared" si="10"/>
        <v>4.3781473982589729E-4</v>
      </c>
      <c r="AC24" s="17">
        <v>71930</v>
      </c>
      <c r="AD24" s="20">
        <f t="shared" si="11"/>
        <v>7.5169219048141361E-4</v>
      </c>
      <c r="AE24" s="23" t="s">
        <v>28</v>
      </c>
      <c r="AF24" s="19">
        <v>2.8538999999999999</v>
      </c>
      <c r="AG24" s="20">
        <f t="shared" si="12"/>
        <v>4.5386248554344451E-4</v>
      </c>
      <c r="AH24" s="17">
        <v>81300</v>
      </c>
      <c r="AI24" s="20">
        <f t="shared" si="13"/>
        <v>7.7478412922659756E-4</v>
      </c>
      <c r="AJ24" s="23" t="s">
        <v>28</v>
      </c>
      <c r="AK24" s="19">
        <v>2.8538999999999999</v>
      </c>
      <c r="AL24" s="20">
        <f t="shared" si="14"/>
        <v>4.6448963666517615E-4</v>
      </c>
      <c r="AM24" s="17">
        <v>60780</v>
      </c>
      <c r="AN24" s="20">
        <f t="shared" si="15"/>
        <v>7.0486530201512498E-4</v>
      </c>
      <c r="AO24" s="23" t="s">
        <v>28</v>
      </c>
      <c r="AP24" s="19">
        <v>2.8538999999999999</v>
      </c>
      <c r="AQ24" s="20">
        <f t="shared" si="16"/>
        <v>4.7636910123007514E-4</v>
      </c>
      <c r="AR24" s="17">
        <v>69600</v>
      </c>
      <c r="AS24" s="20">
        <f t="shared" si="17"/>
        <v>7.1881684977338214E-4</v>
      </c>
      <c r="AT24" s="23" t="s">
        <v>28</v>
      </c>
      <c r="AU24" s="19">
        <v>2.8538999999999999</v>
      </c>
      <c r="AV24" s="20">
        <f t="shared" si="18"/>
        <v>4.7636910123007514E-4</v>
      </c>
      <c r="AW24" s="17">
        <v>55300</v>
      </c>
      <c r="AX24" s="20">
        <f t="shared" si="19"/>
        <v>5.7112890506419585E-4</v>
      </c>
    </row>
    <row r="25" spans="1:50" s="24" customFormat="1" ht="12" customHeight="1" x14ac:dyDescent="0.25">
      <c r="A25" s="23" t="s">
        <v>29</v>
      </c>
      <c r="B25" s="19">
        <v>9.5344999999999995</v>
      </c>
      <c r="C25" s="20">
        <f t="shared" si="0"/>
        <v>1.1885139429719483E-3</v>
      </c>
      <c r="D25" s="17">
        <v>103627</v>
      </c>
      <c r="E25" s="20">
        <f t="shared" si="1"/>
        <v>7.3133806657722008E-4</v>
      </c>
      <c r="F25" s="23" t="s">
        <v>29</v>
      </c>
      <c r="G25" s="19">
        <v>9.1846999999999994</v>
      </c>
      <c r="H25" s="20">
        <f t="shared" si="2"/>
        <v>1.1697520835480654E-3</v>
      </c>
      <c r="I25" s="17">
        <v>66620</v>
      </c>
      <c r="J25" s="20">
        <f t="shared" si="3"/>
        <v>7.050989555899001E-4</v>
      </c>
      <c r="K25" s="23" t="s">
        <v>29</v>
      </c>
      <c r="L25" s="19">
        <v>9.1846999999999994</v>
      </c>
      <c r="M25" s="20">
        <f t="shared" si="4"/>
        <v>1.2221194641435867E-3</v>
      </c>
      <c r="N25" s="17">
        <v>58919</v>
      </c>
      <c r="O25" s="20">
        <f t="shared" si="5"/>
        <v>6.2059565912933145E-4</v>
      </c>
      <c r="P25" s="23" t="s">
        <v>29</v>
      </c>
      <c r="Q25" s="19">
        <v>2.5101</v>
      </c>
      <c r="R25" s="20">
        <f t="shared" si="6"/>
        <v>3.5892063851582651E-4</v>
      </c>
      <c r="S25" s="17">
        <v>10716</v>
      </c>
      <c r="T25" s="20">
        <f t="shared" si="7"/>
        <v>1.1494446689129536E-4</v>
      </c>
      <c r="U25" s="23" t="s">
        <v>29</v>
      </c>
      <c r="V25" s="19">
        <v>2.3466</v>
      </c>
      <c r="W25" s="20">
        <f t="shared" si="8"/>
        <v>3.479117282739719E-4</v>
      </c>
      <c r="X25" s="17">
        <v>4928</v>
      </c>
      <c r="Y25" s="25">
        <f t="shared" si="9"/>
        <v>4.7155297359888962E-5</v>
      </c>
      <c r="Z25" s="23" t="s">
        <v>29</v>
      </c>
      <c r="AA25" s="19">
        <v>1.0569999999999999</v>
      </c>
      <c r="AB25" s="20">
        <f t="shared" si="10"/>
        <v>1.610812001796002E-4</v>
      </c>
      <c r="AC25" s="17">
        <v>380</v>
      </c>
      <c r="AD25" s="27">
        <f t="shared" si="11"/>
        <v>3.9711251547746027E-6</v>
      </c>
      <c r="AE25" s="23" t="s">
        <v>29</v>
      </c>
      <c r="AF25" s="19">
        <v>0.1825</v>
      </c>
      <c r="AG25" s="25">
        <f t="shared" si="12"/>
        <v>2.9023407831976811E-5</v>
      </c>
      <c r="AH25" s="17">
        <v>300</v>
      </c>
      <c r="AI25" s="27">
        <f t="shared" si="13"/>
        <v>2.8589820266664115E-6</v>
      </c>
      <c r="AJ25" s="23" t="s">
        <v>29</v>
      </c>
      <c r="AK25" s="19">
        <v>0.1825</v>
      </c>
      <c r="AL25" s="25">
        <f t="shared" si="14"/>
        <v>2.9702988433860559E-5</v>
      </c>
      <c r="AM25" s="17">
        <v>637</v>
      </c>
      <c r="AN25" s="25">
        <f t="shared" si="15"/>
        <v>7.3872852481677297E-6</v>
      </c>
      <c r="AO25" s="23" t="s">
        <v>29</v>
      </c>
      <c r="AP25" s="19">
        <v>0.16300000000000001</v>
      </c>
      <c r="AQ25" s="25">
        <f t="shared" si="16"/>
        <v>2.7207738007814659E-5</v>
      </c>
      <c r="AR25" s="17">
        <v>0</v>
      </c>
      <c r="AS25" s="18">
        <f t="shared" si="17"/>
        <v>0</v>
      </c>
      <c r="AT25" s="23" t="s">
        <v>29</v>
      </c>
      <c r="AU25" s="19">
        <v>5.5399999999999998E-2</v>
      </c>
      <c r="AV25" s="25">
        <f t="shared" si="18"/>
        <v>9.2472925498952888E-6</v>
      </c>
      <c r="AW25" s="17">
        <v>0</v>
      </c>
      <c r="AX25" s="18">
        <f t="shared" si="19"/>
        <v>0</v>
      </c>
    </row>
    <row r="26" spans="1:50" s="24" customFormat="1" ht="12" customHeight="1" x14ac:dyDescent="0.25">
      <c r="A26" s="23" t="s">
        <v>30</v>
      </c>
      <c r="B26" s="19">
        <v>26.049099999999999</v>
      </c>
      <c r="C26" s="20">
        <f t="shared" si="0"/>
        <v>3.2471255495170781E-3</v>
      </c>
      <c r="D26" s="17">
        <v>498141</v>
      </c>
      <c r="E26" s="20">
        <f t="shared" si="1"/>
        <v>3.5155845081189557E-3</v>
      </c>
      <c r="F26" s="23" t="s">
        <v>30</v>
      </c>
      <c r="G26" s="19">
        <v>26.049099999999999</v>
      </c>
      <c r="H26" s="20">
        <f t="shared" si="2"/>
        <v>3.3175813036410455E-3</v>
      </c>
      <c r="I26" s="17">
        <v>449254</v>
      </c>
      <c r="J26" s="20">
        <f t="shared" si="3"/>
        <v>4.7548562923234007E-3</v>
      </c>
      <c r="K26" s="23" t="s">
        <v>30</v>
      </c>
      <c r="L26" s="19">
        <v>26.049099999999999</v>
      </c>
      <c r="M26" s="20">
        <f t="shared" si="4"/>
        <v>3.466102554620478E-3</v>
      </c>
      <c r="N26" s="17">
        <v>180808</v>
      </c>
      <c r="O26" s="20">
        <f t="shared" si="5"/>
        <v>1.9044562863567975E-3</v>
      </c>
      <c r="P26" s="23" t="s">
        <v>30</v>
      </c>
      <c r="Q26" s="19">
        <v>25.422799999999999</v>
      </c>
      <c r="R26" s="20">
        <f t="shared" si="6"/>
        <v>3.6352207517071642E-3</v>
      </c>
      <c r="S26" s="17">
        <v>184540</v>
      </c>
      <c r="T26" s="20">
        <f t="shared" si="7"/>
        <v>1.9794561328965701E-3</v>
      </c>
      <c r="U26" s="23" t="s">
        <v>30</v>
      </c>
      <c r="V26" s="19">
        <v>25.852599999999999</v>
      </c>
      <c r="W26" s="20">
        <f t="shared" si="8"/>
        <v>3.8329594930434185E-3</v>
      </c>
      <c r="X26" s="17">
        <v>176725</v>
      </c>
      <c r="Y26" s="20">
        <f t="shared" si="9"/>
        <v>1.6910551797740213E-3</v>
      </c>
      <c r="Z26" s="23" t="s">
        <v>30</v>
      </c>
      <c r="AA26" s="19">
        <v>23.881799999999998</v>
      </c>
      <c r="AB26" s="20">
        <f t="shared" si="10"/>
        <v>3.6394597979651617E-3</v>
      </c>
      <c r="AC26" s="17">
        <v>214900</v>
      </c>
      <c r="AD26" s="20">
        <f t="shared" si="11"/>
        <v>2.2457757783185847E-3</v>
      </c>
      <c r="AE26" s="23" t="s">
        <v>30</v>
      </c>
      <c r="AF26" s="19">
        <v>4.2816000000000001</v>
      </c>
      <c r="AG26" s="20">
        <f t="shared" si="12"/>
        <v>6.8091300259392833E-4</v>
      </c>
      <c r="AH26" s="17">
        <v>36005</v>
      </c>
      <c r="AI26" s="20">
        <f t="shared" si="13"/>
        <v>3.4312549290041385E-4</v>
      </c>
      <c r="AJ26" s="23" t="s">
        <v>30</v>
      </c>
      <c r="AK26" s="19">
        <v>4.2816000000000001</v>
      </c>
      <c r="AL26" s="20">
        <f t="shared" si="14"/>
        <v>6.9685652207351987E-4</v>
      </c>
      <c r="AM26" s="17">
        <v>24080</v>
      </c>
      <c r="AN26" s="20">
        <f t="shared" si="15"/>
        <v>2.7925561817249443E-4</v>
      </c>
      <c r="AO26" s="23" t="s">
        <v>30</v>
      </c>
      <c r="AP26" s="19">
        <v>4.2816000000000001</v>
      </c>
      <c r="AQ26" s="20">
        <f t="shared" si="16"/>
        <v>7.1467884082367637E-4</v>
      </c>
      <c r="AR26" s="17">
        <v>40230</v>
      </c>
      <c r="AS26" s="20">
        <f t="shared" si="17"/>
        <v>4.1548853256297651E-4</v>
      </c>
      <c r="AT26" s="23" t="s">
        <v>30</v>
      </c>
      <c r="AU26" s="19">
        <v>4.4516</v>
      </c>
      <c r="AV26" s="20">
        <f t="shared" si="18"/>
        <v>7.4305500929808428E-4</v>
      </c>
      <c r="AW26" s="17">
        <v>60256</v>
      </c>
      <c r="AX26" s="20">
        <f t="shared" si="19"/>
        <v>6.2231362212564537E-4</v>
      </c>
    </row>
    <row r="27" spans="1:50" s="24" customFormat="1" ht="12" customHeight="1" x14ac:dyDescent="0.25">
      <c r="A27" s="23" t="s">
        <v>31</v>
      </c>
      <c r="B27" s="19">
        <v>55.695599999999999</v>
      </c>
      <c r="C27" s="20">
        <f t="shared" si="0"/>
        <v>6.9426815419988937E-3</v>
      </c>
      <c r="D27" s="17">
        <v>575607</v>
      </c>
      <c r="E27" s="20">
        <f t="shared" si="1"/>
        <v>4.0622937119506883E-3</v>
      </c>
      <c r="F27" s="23" t="s">
        <v>31</v>
      </c>
      <c r="G27" s="19">
        <v>56.274700000000003</v>
      </c>
      <c r="H27" s="20">
        <f t="shared" si="2"/>
        <v>7.167076505061932E-3</v>
      </c>
      <c r="I27" s="17">
        <v>416619</v>
      </c>
      <c r="J27" s="20">
        <f t="shared" si="3"/>
        <v>4.409450942343269E-3</v>
      </c>
      <c r="K27" s="23" t="s">
        <v>31</v>
      </c>
      <c r="L27" s="19">
        <v>59.208199999999998</v>
      </c>
      <c r="M27" s="20">
        <f t="shared" si="4"/>
        <v>7.8782642499925209E-3</v>
      </c>
      <c r="N27" s="17">
        <v>399152</v>
      </c>
      <c r="O27" s="20">
        <f t="shared" si="5"/>
        <v>4.2042804279229266E-3</v>
      </c>
      <c r="P27" s="23" t="s">
        <v>31</v>
      </c>
      <c r="Q27" s="19">
        <v>59.478000000000002</v>
      </c>
      <c r="R27" s="20">
        <f t="shared" si="6"/>
        <v>8.5047933300045134E-3</v>
      </c>
      <c r="S27" s="17">
        <v>437375</v>
      </c>
      <c r="T27" s="20">
        <f t="shared" si="7"/>
        <v>4.69147407676188E-3</v>
      </c>
      <c r="U27" s="23" t="s">
        <v>31</v>
      </c>
      <c r="V27" s="19">
        <v>60.606299999999997</v>
      </c>
      <c r="W27" s="20">
        <f t="shared" si="8"/>
        <v>8.9856143259570542E-3</v>
      </c>
      <c r="X27" s="17">
        <v>318119</v>
      </c>
      <c r="Y27" s="20">
        <f t="shared" si="9"/>
        <v>3.0440332875061923E-3</v>
      </c>
      <c r="Z27" s="23" t="s">
        <v>31</v>
      </c>
      <c r="AA27" s="19">
        <v>56.7639</v>
      </c>
      <c r="AB27" s="20">
        <f t="shared" si="10"/>
        <v>8.6505176337510013E-3</v>
      </c>
      <c r="AC27" s="17">
        <v>428485</v>
      </c>
      <c r="AD27" s="20">
        <f t="shared" si="11"/>
        <v>4.477809373535778E-3</v>
      </c>
      <c r="AE27" s="23" t="s">
        <v>31</v>
      </c>
      <c r="AF27" s="19">
        <v>57.816952000000001</v>
      </c>
      <c r="AG27" s="20">
        <f t="shared" si="12"/>
        <v>9.1947669999880959E-3</v>
      </c>
      <c r="AH27" s="17">
        <v>314945</v>
      </c>
      <c r="AI27" s="20">
        <f t="shared" si="13"/>
        <v>3.0014069812948434E-3</v>
      </c>
      <c r="AJ27" s="23" t="s">
        <v>31</v>
      </c>
      <c r="AK27" s="19">
        <v>58.438852000000004</v>
      </c>
      <c r="AL27" s="20">
        <f t="shared" si="14"/>
        <v>9.5112796988717219E-3</v>
      </c>
      <c r="AM27" s="17">
        <v>316437</v>
      </c>
      <c r="AN27" s="20">
        <f t="shared" si="15"/>
        <v>3.6697180252346184E-3</v>
      </c>
      <c r="AO27" s="23" t="s">
        <v>31</v>
      </c>
      <c r="AP27" s="19">
        <v>58.149652000000003</v>
      </c>
      <c r="AQ27" s="20">
        <f t="shared" si="16"/>
        <v>9.7062607169423054E-3</v>
      </c>
      <c r="AR27" s="17">
        <v>431062</v>
      </c>
      <c r="AS27" s="20">
        <f t="shared" si="17"/>
        <v>4.4519343232329546E-3</v>
      </c>
      <c r="AT27" s="23" t="s">
        <v>31</v>
      </c>
      <c r="AU27" s="19">
        <v>60.362652000000004</v>
      </c>
      <c r="AV27" s="20">
        <f t="shared" si="18"/>
        <v>1.0075651663023863E-2</v>
      </c>
      <c r="AW27" s="17">
        <v>525658</v>
      </c>
      <c r="AX27" s="20">
        <f t="shared" si="19"/>
        <v>5.428905569226674E-3</v>
      </c>
    </row>
    <row r="28" spans="1:50" s="24" customFormat="1" ht="12" customHeight="1" x14ac:dyDescent="0.25">
      <c r="A28" s="23" t="s">
        <v>32</v>
      </c>
      <c r="B28" s="19">
        <v>41.5229</v>
      </c>
      <c r="C28" s="20">
        <f t="shared" si="0"/>
        <v>5.1759972313839128E-3</v>
      </c>
      <c r="D28" s="17">
        <v>777127</v>
      </c>
      <c r="E28" s="20">
        <f t="shared" si="1"/>
        <v>5.4845026649903532E-3</v>
      </c>
      <c r="F28" s="23" t="s">
        <v>32</v>
      </c>
      <c r="G28" s="19">
        <v>43.801099999999998</v>
      </c>
      <c r="H28" s="20">
        <f t="shared" si="2"/>
        <v>5.5784541668968141E-3</v>
      </c>
      <c r="I28" s="17">
        <v>423304</v>
      </c>
      <c r="J28" s="20">
        <f t="shared" si="3"/>
        <v>4.4802042674426156E-3</v>
      </c>
      <c r="K28" s="23" t="s">
        <v>32</v>
      </c>
      <c r="L28" s="19">
        <v>46.168300000000002</v>
      </c>
      <c r="M28" s="20">
        <f t="shared" si="4"/>
        <v>6.1431704961969757E-3</v>
      </c>
      <c r="N28" s="17">
        <v>464582</v>
      </c>
      <c r="O28" s="20">
        <f t="shared" si="5"/>
        <v>4.8934566525165573E-3</v>
      </c>
      <c r="P28" s="23" t="s">
        <v>32</v>
      </c>
      <c r="Q28" s="19">
        <v>41.304299999999998</v>
      </c>
      <c r="R28" s="20">
        <f t="shared" si="6"/>
        <v>5.9061255445795992E-3</v>
      </c>
      <c r="S28" s="17">
        <v>447723</v>
      </c>
      <c r="T28" s="20">
        <f t="shared" si="7"/>
        <v>4.8024712159361171E-3</v>
      </c>
      <c r="U28" s="23" t="s">
        <v>32</v>
      </c>
      <c r="V28" s="19">
        <v>46.712200000000003</v>
      </c>
      <c r="W28" s="20">
        <f t="shared" si="8"/>
        <v>6.925646566726085E-3</v>
      </c>
      <c r="X28" s="17">
        <v>467359</v>
      </c>
      <c r="Y28" s="20">
        <f t="shared" si="9"/>
        <v>4.4720885995982841E-3</v>
      </c>
      <c r="Z28" s="23" t="s">
        <v>32</v>
      </c>
      <c r="AA28" s="19">
        <v>39.7911</v>
      </c>
      <c r="AB28" s="20">
        <f t="shared" si="10"/>
        <v>6.063952832986272E-3</v>
      </c>
      <c r="AC28" s="17">
        <v>455489</v>
      </c>
      <c r="AD28" s="20">
        <f t="shared" si="11"/>
        <v>4.7600100674292873E-3</v>
      </c>
      <c r="AE28" s="23" t="s">
        <v>32</v>
      </c>
      <c r="AF28" s="19">
        <v>36.812091000000002</v>
      </c>
      <c r="AG28" s="20">
        <f t="shared" si="12"/>
        <v>5.8543141383059901E-3</v>
      </c>
      <c r="AH28" s="17">
        <v>502065</v>
      </c>
      <c r="AI28" s="20">
        <f t="shared" si="13"/>
        <v>4.784649370727573E-3</v>
      </c>
      <c r="AJ28" s="23" t="s">
        <v>32</v>
      </c>
      <c r="AK28" s="19">
        <v>35.554091</v>
      </c>
      <c r="AL28" s="20">
        <f t="shared" si="14"/>
        <v>5.7866452260242505E-3</v>
      </c>
      <c r="AM28" s="17">
        <v>511012</v>
      </c>
      <c r="AN28" s="20">
        <f t="shared" si="15"/>
        <v>5.9262031542177207E-3</v>
      </c>
      <c r="AO28" s="23" t="s">
        <v>32</v>
      </c>
      <c r="AP28" s="19">
        <v>34.491291000000004</v>
      </c>
      <c r="AQ28" s="20">
        <f t="shared" si="16"/>
        <v>5.7572393195048817E-3</v>
      </c>
      <c r="AR28" s="17">
        <v>430356</v>
      </c>
      <c r="AS28" s="20">
        <f t="shared" si="17"/>
        <v>4.4446428764522072E-3</v>
      </c>
      <c r="AT28" s="23" t="s">
        <v>32</v>
      </c>
      <c r="AU28" s="19">
        <v>34.518391000000001</v>
      </c>
      <c r="AV28" s="20">
        <f t="shared" si="18"/>
        <v>5.7617628145969785E-3</v>
      </c>
      <c r="AW28" s="17">
        <v>536477</v>
      </c>
      <c r="AX28" s="20">
        <f t="shared" si="19"/>
        <v>5.5406423436188896E-3</v>
      </c>
    </row>
    <row r="29" spans="1:50" s="24" customFormat="1" ht="12" customHeight="1" x14ac:dyDescent="0.25">
      <c r="A29" s="23" t="s">
        <v>33</v>
      </c>
      <c r="B29" s="19">
        <v>6.92</v>
      </c>
      <c r="C29" s="20">
        <f t="shared" si="0"/>
        <v>8.6260595577805686E-4</v>
      </c>
      <c r="D29" s="17">
        <v>0</v>
      </c>
      <c r="E29" s="18">
        <f t="shared" si="1"/>
        <v>0</v>
      </c>
      <c r="F29" s="23" t="s">
        <v>33</v>
      </c>
      <c r="G29" s="19">
        <v>6.92</v>
      </c>
      <c r="H29" s="20">
        <f t="shared" si="2"/>
        <v>8.8132267990817482E-4</v>
      </c>
      <c r="I29" s="26">
        <v>0</v>
      </c>
      <c r="J29" s="18">
        <f t="shared" si="3"/>
        <v>0</v>
      </c>
      <c r="K29" s="23" t="s">
        <v>33</v>
      </c>
      <c r="L29" s="19">
        <v>1.4318</v>
      </c>
      <c r="M29" s="20">
        <f t="shared" si="4"/>
        <v>1.9051581965233349E-4</v>
      </c>
      <c r="N29" s="26">
        <v>0</v>
      </c>
      <c r="O29" s="18">
        <f t="shared" si="5"/>
        <v>0</v>
      </c>
      <c r="P29" s="23" t="s">
        <v>33</v>
      </c>
      <c r="Q29" s="16">
        <v>0</v>
      </c>
      <c r="R29" s="18">
        <f t="shared" si="6"/>
        <v>0</v>
      </c>
      <c r="S29" s="17">
        <v>0</v>
      </c>
      <c r="T29" s="18">
        <f t="shared" si="7"/>
        <v>0</v>
      </c>
      <c r="U29" s="23" t="s">
        <v>33</v>
      </c>
      <c r="V29" s="16">
        <v>0</v>
      </c>
      <c r="W29" s="18">
        <f t="shared" si="8"/>
        <v>0</v>
      </c>
      <c r="X29" s="17">
        <v>0</v>
      </c>
      <c r="Y29" s="18">
        <f t="shared" si="9"/>
        <v>0</v>
      </c>
      <c r="Z29" s="23" t="s">
        <v>33</v>
      </c>
      <c r="AA29" s="16">
        <v>0</v>
      </c>
      <c r="AB29" s="18">
        <f t="shared" si="10"/>
        <v>0</v>
      </c>
      <c r="AC29" s="17">
        <v>0</v>
      </c>
      <c r="AD29" s="18">
        <f t="shared" si="11"/>
        <v>0</v>
      </c>
      <c r="AE29" s="23" t="s">
        <v>33</v>
      </c>
      <c r="AF29" s="16">
        <v>0</v>
      </c>
      <c r="AG29" s="18">
        <f t="shared" si="12"/>
        <v>0</v>
      </c>
      <c r="AH29" s="17">
        <v>0</v>
      </c>
      <c r="AI29" s="18">
        <f t="shared" si="13"/>
        <v>0</v>
      </c>
      <c r="AJ29" s="23" t="s">
        <v>33</v>
      </c>
      <c r="AK29" s="16">
        <v>0</v>
      </c>
      <c r="AL29" s="18">
        <f t="shared" si="14"/>
        <v>0</v>
      </c>
      <c r="AM29" s="17">
        <v>0</v>
      </c>
      <c r="AN29" s="18">
        <f t="shared" si="15"/>
        <v>0</v>
      </c>
      <c r="AO29" s="23" t="s">
        <v>33</v>
      </c>
      <c r="AP29" s="16">
        <v>0</v>
      </c>
      <c r="AQ29" s="18">
        <f t="shared" si="16"/>
        <v>0</v>
      </c>
      <c r="AR29" s="17">
        <v>0</v>
      </c>
      <c r="AS29" s="18">
        <f t="shared" si="17"/>
        <v>0</v>
      </c>
      <c r="AT29" s="23" t="s">
        <v>33</v>
      </c>
      <c r="AU29" s="16">
        <v>0</v>
      </c>
      <c r="AV29" s="18">
        <f t="shared" si="18"/>
        <v>0</v>
      </c>
      <c r="AW29" s="17">
        <v>0</v>
      </c>
      <c r="AX29" s="18">
        <f t="shared" si="19"/>
        <v>0</v>
      </c>
    </row>
    <row r="30" spans="1:50" s="24" customFormat="1" ht="12" customHeight="1" x14ac:dyDescent="0.25">
      <c r="A30" s="23" t="s">
        <v>34</v>
      </c>
      <c r="B30" s="19">
        <v>0.52500000000000002</v>
      </c>
      <c r="C30" s="20">
        <f t="shared" si="0"/>
        <v>6.5443370922468186E-5</v>
      </c>
      <c r="D30" s="17">
        <v>988</v>
      </c>
      <c r="E30" s="25">
        <f t="shared" si="1"/>
        <v>6.9727195593647744E-6</v>
      </c>
      <c r="F30" s="23" t="s">
        <v>34</v>
      </c>
      <c r="G30" s="19">
        <v>0.52500000000000002</v>
      </c>
      <c r="H30" s="20">
        <f t="shared" si="2"/>
        <v>6.6863353605750258E-5</v>
      </c>
      <c r="I30" s="17">
        <v>3000</v>
      </c>
      <c r="J30" s="25">
        <f t="shared" si="3"/>
        <v>3.175167917696938E-5</v>
      </c>
      <c r="K30" s="23" t="s">
        <v>34</v>
      </c>
      <c r="L30" s="19">
        <v>0.52500000000000002</v>
      </c>
      <c r="M30" s="20">
        <f t="shared" si="4"/>
        <v>6.9856687608237943E-5</v>
      </c>
      <c r="N30" s="17">
        <v>3727</v>
      </c>
      <c r="O30" s="25">
        <f t="shared" si="5"/>
        <v>3.9256606893786695E-5</v>
      </c>
      <c r="P30" s="23" t="s">
        <v>34</v>
      </c>
      <c r="Q30" s="19">
        <v>0.52500000000000002</v>
      </c>
      <c r="R30" s="20">
        <f t="shared" si="6"/>
        <v>7.5070051081952481E-5</v>
      </c>
      <c r="S30" s="17">
        <v>10000</v>
      </c>
      <c r="T30" s="20">
        <f t="shared" si="7"/>
        <v>1.0726434013745368E-4</v>
      </c>
      <c r="U30" s="23" t="s">
        <v>34</v>
      </c>
      <c r="V30" s="19">
        <v>0.52500000000000002</v>
      </c>
      <c r="W30" s="20">
        <f t="shared" si="8"/>
        <v>7.7837576640175259E-5</v>
      </c>
      <c r="X30" s="17">
        <v>9300</v>
      </c>
      <c r="Y30" s="20">
        <f t="shared" si="9"/>
        <v>8.8990313605309934E-5</v>
      </c>
      <c r="Z30" s="23" t="s">
        <v>34</v>
      </c>
      <c r="AA30" s="19">
        <v>0.52500000000000002</v>
      </c>
      <c r="AB30" s="20">
        <f t="shared" si="10"/>
        <v>8.0007218632251756E-5</v>
      </c>
      <c r="AC30" s="17">
        <v>2000</v>
      </c>
      <c r="AD30" s="25">
        <f t="shared" si="11"/>
        <v>2.0900658709340016E-5</v>
      </c>
      <c r="AE30" s="23" t="s">
        <v>34</v>
      </c>
      <c r="AF30" s="19">
        <v>0.52500000000000002</v>
      </c>
      <c r="AG30" s="20">
        <f t="shared" si="12"/>
        <v>8.3491995133083986E-5</v>
      </c>
      <c r="AH30" s="17">
        <v>8959</v>
      </c>
      <c r="AI30" s="20">
        <f t="shared" si="13"/>
        <v>8.5378733256347942E-5</v>
      </c>
      <c r="AJ30" s="23" t="s">
        <v>34</v>
      </c>
      <c r="AK30" s="19">
        <v>0.98750000000000004</v>
      </c>
      <c r="AL30" s="20">
        <f t="shared" si="14"/>
        <v>1.6072164974486193E-4</v>
      </c>
      <c r="AM30" s="17">
        <v>9000</v>
      </c>
      <c r="AN30" s="20">
        <f t="shared" si="15"/>
        <v>1.043729469913808E-4</v>
      </c>
      <c r="AO30" s="23" t="s">
        <v>34</v>
      </c>
      <c r="AP30" s="19">
        <v>1.3096000000000001</v>
      </c>
      <c r="AQ30" s="20">
        <f t="shared" si="16"/>
        <v>2.185966484357919E-4</v>
      </c>
      <c r="AR30" s="17">
        <v>13444</v>
      </c>
      <c r="AS30" s="20">
        <f t="shared" si="17"/>
        <v>1.3884732368323779E-4</v>
      </c>
      <c r="AT30" s="23" t="s">
        <v>34</v>
      </c>
      <c r="AU30" s="19">
        <v>1.3615999999999999</v>
      </c>
      <c r="AV30" s="20">
        <f t="shared" si="18"/>
        <v>2.27276417616199E-4</v>
      </c>
      <c r="AW30" s="17">
        <v>8060</v>
      </c>
      <c r="AX30" s="20">
        <f t="shared" si="19"/>
        <v>8.3242296108814077E-5</v>
      </c>
    </row>
    <row r="31" spans="1:50" s="24" customFormat="1" ht="12" customHeight="1" x14ac:dyDescent="0.25">
      <c r="A31" s="23" t="s">
        <v>35</v>
      </c>
      <c r="B31" s="19">
        <v>2.88</v>
      </c>
      <c r="C31" s="20">
        <f t="shared" si="0"/>
        <v>3.5900363477468262E-4</v>
      </c>
      <c r="D31" s="17">
        <v>35000</v>
      </c>
      <c r="E31" s="20">
        <f t="shared" si="1"/>
        <v>2.4700929613134321E-4</v>
      </c>
      <c r="F31" s="23" t="s">
        <v>35</v>
      </c>
      <c r="G31" s="19">
        <v>2.88</v>
      </c>
      <c r="H31" s="20">
        <f t="shared" si="2"/>
        <v>3.6679325406582998E-4</v>
      </c>
      <c r="I31" s="17">
        <v>19512</v>
      </c>
      <c r="J31" s="20">
        <f t="shared" si="3"/>
        <v>2.0651292136700884E-4</v>
      </c>
      <c r="K31" s="23" t="s">
        <v>35</v>
      </c>
      <c r="L31" s="19">
        <v>2.5649999999999999</v>
      </c>
      <c r="M31" s="20">
        <f t="shared" si="4"/>
        <v>3.4129981660024824E-4</v>
      </c>
      <c r="N31" s="17">
        <v>17173</v>
      </c>
      <c r="O31" s="20">
        <f t="shared" si="5"/>
        <v>1.8088374300697583E-4</v>
      </c>
      <c r="P31" s="23" t="s">
        <v>35</v>
      </c>
      <c r="Q31" s="19">
        <v>2.5649999999999999</v>
      </c>
      <c r="R31" s="20">
        <f t="shared" si="6"/>
        <v>3.667708210003964E-4</v>
      </c>
      <c r="S31" s="17">
        <v>20551</v>
      </c>
      <c r="T31" s="20">
        <f t="shared" si="7"/>
        <v>2.2043894541648104E-4</v>
      </c>
      <c r="U31" s="23" t="s">
        <v>35</v>
      </c>
      <c r="V31" s="19">
        <v>2.5649999999999999</v>
      </c>
      <c r="W31" s="20">
        <f t="shared" si="8"/>
        <v>3.8029216015628478E-4</v>
      </c>
      <c r="X31" s="17">
        <v>24560</v>
      </c>
      <c r="Y31" s="20">
        <f t="shared" si="9"/>
        <v>2.3501097872542063E-4</v>
      </c>
      <c r="Z31" s="23" t="s">
        <v>35</v>
      </c>
      <c r="AA31" s="19">
        <v>2.5649999999999999</v>
      </c>
      <c r="AB31" s="20">
        <f t="shared" si="10"/>
        <v>3.9089241103185856E-4</v>
      </c>
      <c r="AC31" s="17">
        <v>18000</v>
      </c>
      <c r="AD31" s="20">
        <f t="shared" si="11"/>
        <v>1.8810592838406013E-4</v>
      </c>
      <c r="AE31" s="23" t="s">
        <v>35</v>
      </c>
      <c r="AF31" s="19">
        <v>2.5649999999999999</v>
      </c>
      <c r="AG31" s="20">
        <f t="shared" si="12"/>
        <v>4.0791803336449601E-4</v>
      </c>
      <c r="AH31" s="17">
        <v>20000</v>
      </c>
      <c r="AI31" s="20">
        <f t="shared" si="13"/>
        <v>1.9059880177776077E-4</v>
      </c>
      <c r="AJ31" s="23" t="s">
        <v>35</v>
      </c>
      <c r="AK31" s="19">
        <v>2.5649999999999999</v>
      </c>
      <c r="AL31" s="20">
        <f t="shared" si="14"/>
        <v>4.1746939908412237E-4</v>
      </c>
      <c r="AM31" s="17">
        <v>18000</v>
      </c>
      <c r="AN31" s="20">
        <f t="shared" si="15"/>
        <v>2.0874589398276161E-4</v>
      </c>
      <c r="AO31" s="23" t="s">
        <v>35</v>
      </c>
      <c r="AP31" s="19">
        <v>2.5649999999999999</v>
      </c>
      <c r="AQ31" s="20">
        <f t="shared" si="16"/>
        <v>4.2814630668739018E-4</v>
      </c>
      <c r="AR31" s="17">
        <v>23664</v>
      </c>
      <c r="AS31" s="20">
        <f t="shared" si="17"/>
        <v>2.4439772892294992E-4</v>
      </c>
      <c r="AT31" s="23" t="s">
        <v>35</v>
      </c>
      <c r="AU31" s="19">
        <v>2.5649999999999999</v>
      </c>
      <c r="AV31" s="20">
        <f t="shared" si="18"/>
        <v>4.2814630668739018E-4</v>
      </c>
      <c r="AW31" s="17">
        <v>12085</v>
      </c>
      <c r="AX31" s="20">
        <f t="shared" si="19"/>
        <v>1.2481180502171442E-4</v>
      </c>
    </row>
    <row r="32" spans="1:50" ht="12" customHeight="1" x14ac:dyDescent="0.25">
      <c r="A32" s="12" t="s">
        <v>36</v>
      </c>
      <c r="B32" s="21">
        <v>1.4511000000000001</v>
      </c>
      <c r="C32" s="22">
        <f t="shared" si="0"/>
        <v>1.8088547722970209E-4</v>
      </c>
      <c r="D32" s="15">
        <v>7465</v>
      </c>
      <c r="E32" s="22">
        <f t="shared" si="1"/>
        <v>5.2683554160585066E-5</v>
      </c>
      <c r="F32" s="12" t="s">
        <v>36</v>
      </c>
      <c r="G32" s="21">
        <v>0.74609999999999999</v>
      </c>
      <c r="H32" s="22">
        <f t="shared" si="2"/>
        <v>9.5022377381429071E-5</v>
      </c>
      <c r="I32" s="15">
        <v>1100</v>
      </c>
      <c r="J32" s="28">
        <f t="shared" si="3"/>
        <v>1.1642282364888772E-5</v>
      </c>
      <c r="K32" s="12" t="s">
        <v>36</v>
      </c>
      <c r="L32" s="21">
        <v>0.74609999999999999</v>
      </c>
      <c r="M32" s="22">
        <f t="shared" si="4"/>
        <v>9.9276332618107295E-5</v>
      </c>
      <c r="N32" s="29">
        <v>860</v>
      </c>
      <c r="O32" s="28">
        <f t="shared" si="5"/>
        <v>9.0584067423280275E-6</v>
      </c>
      <c r="P32" s="12" t="s">
        <v>36</v>
      </c>
      <c r="Q32" s="19">
        <v>0.74609999999999999</v>
      </c>
      <c r="R32" s="22">
        <f t="shared" si="6"/>
        <v>1.0668526688046617E-4</v>
      </c>
      <c r="S32" s="15">
        <v>4430</v>
      </c>
      <c r="T32" s="28">
        <f t="shared" si="7"/>
        <v>4.7518102680891975E-5</v>
      </c>
      <c r="U32" s="12" t="s">
        <v>36</v>
      </c>
      <c r="V32" s="19">
        <v>0.74609999999999999</v>
      </c>
      <c r="W32" s="20">
        <f t="shared" si="8"/>
        <v>1.1061831605949477E-4</v>
      </c>
      <c r="X32" s="15">
        <v>3800</v>
      </c>
      <c r="Y32" s="25">
        <f t="shared" si="9"/>
        <v>3.6361633516148144E-5</v>
      </c>
      <c r="Z32" s="12" t="s">
        <v>36</v>
      </c>
      <c r="AA32" s="19">
        <v>2.1051000000000002</v>
      </c>
      <c r="AB32" s="20">
        <f t="shared" si="10"/>
        <v>3.2080608751000605E-4</v>
      </c>
      <c r="AC32" s="15">
        <v>3500</v>
      </c>
      <c r="AD32" s="25">
        <f t="shared" si="11"/>
        <v>3.6576152741345027E-5</v>
      </c>
      <c r="AE32" s="12" t="s">
        <v>36</v>
      </c>
      <c r="AF32" s="19">
        <v>2.1051000000000002</v>
      </c>
      <c r="AG32" s="20">
        <f t="shared" si="12"/>
        <v>3.3477904562791448E-4</v>
      </c>
      <c r="AH32" s="15">
        <v>3480</v>
      </c>
      <c r="AI32" s="25">
        <f t="shared" si="13"/>
        <v>3.3164191509330376E-5</v>
      </c>
      <c r="AJ32" s="12" t="s">
        <v>36</v>
      </c>
      <c r="AK32" s="19">
        <v>1.1129</v>
      </c>
      <c r="AL32" s="20">
        <f t="shared" si="14"/>
        <v>1.811312648111968E-4</v>
      </c>
      <c r="AM32" s="15">
        <v>3800</v>
      </c>
      <c r="AN32" s="25">
        <f t="shared" si="15"/>
        <v>4.4068577618583002E-5</v>
      </c>
      <c r="AO32" s="12" t="s">
        <v>36</v>
      </c>
      <c r="AP32" s="19">
        <v>1.1129</v>
      </c>
      <c r="AQ32" s="20">
        <f t="shared" si="16"/>
        <v>1.8576375232452107E-4</v>
      </c>
      <c r="AR32" s="15">
        <v>3797</v>
      </c>
      <c r="AS32" s="25">
        <f t="shared" si="17"/>
        <v>3.9214764060194428E-5</v>
      </c>
      <c r="AT32" s="12" t="s">
        <v>36</v>
      </c>
      <c r="AU32" s="19">
        <v>1.1129</v>
      </c>
      <c r="AV32" s="20">
        <f t="shared" si="18"/>
        <v>1.8576375232452107E-4</v>
      </c>
      <c r="AW32" s="15">
        <v>15920</v>
      </c>
      <c r="AX32" s="20">
        <f t="shared" si="19"/>
        <v>1.6441902655735981E-4</v>
      </c>
    </row>
    <row r="33" spans="1:50" ht="12" customHeight="1" x14ac:dyDescent="0.25">
      <c r="A33" s="12" t="s">
        <v>37</v>
      </c>
      <c r="B33" s="21">
        <v>0.2702</v>
      </c>
      <c r="C33" s="28">
        <f t="shared" si="0"/>
        <v>3.3681521568096958E-5</v>
      </c>
      <c r="D33" s="15">
        <v>3720</v>
      </c>
      <c r="E33" s="28">
        <f t="shared" si="1"/>
        <v>2.6253559474531337E-5</v>
      </c>
      <c r="F33" s="12" t="s">
        <v>37</v>
      </c>
      <c r="G33" s="21">
        <v>0.2702</v>
      </c>
      <c r="H33" s="28">
        <f t="shared" si="2"/>
        <v>3.441233932242613E-5</v>
      </c>
      <c r="I33" s="15">
        <v>2000</v>
      </c>
      <c r="J33" s="28">
        <f t="shared" si="3"/>
        <v>2.1167786117979586E-5</v>
      </c>
      <c r="K33" s="12" t="s">
        <v>37</v>
      </c>
      <c r="L33" s="21">
        <v>0.2702</v>
      </c>
      <c r="M33" s="28">
        <f t="shared" si="4"/>
        <v>3.5952908555706463E-5</v>
      </c>
      <c r="N33" s="15">
        <v>1200</v>
      </c>
      <c r="O33" s="28">
        <f t="shared" si="5"/>
        <v>1.2639637314876317E-5</v>
      </c>
      <c r="P33" s="12" t="s">
        <v>37</v>
      </c>
      <c r="Q33" s="19">
        <v>0.2702</v>
      </c>
      <c r="R33" s="28">
        <f t="shared" si="6"/>
        <v>3.8636052956844877E-5</v>
      </c>
      <c r="S33" s="15">
        <v>600</v>
      </c>
      <c r="T33" s="28">
        <f t="shared" si="7"/>
        <v>6.4358604082472201E-6</v>
      </c>
      <c r="U33" s="12" t="s">
        <v>37</v>
      </c>
      <c r="V33" s="19">
        <v>0.2702</v>
      </c>
      <c r="W33" s="25">
        <f t="shared" si="8"/>
        <v>4.0060406110810195E-5</v>
      </c>
      <c r="X33" s="15">
        <v>1000</v>
      </c>
      <c r="Y33" s="25">
        <f t="shared" si="9"/>
        <v>9.5688509253021432E-6</v>
      </c>
      <c r="Z33" s="12" t="s">
        <v>37</v>
      </c>
      <c r="AA33" s="19">
        <v>0.2702</v>
      </c>
      <c r="AB33" s="25">
        <f t="shared" si="10"/>
        <v>4.1177048522732235E-5</v>
      </c>
      <c r="AC33" s="15">
        <v>1550</v>
      </c>
      <c r="AD33" s="25">
        <f t="shared" si="11"/>
        <v>1.6198010499738513E-5</v>
      </c>
      <c r="AE33" s="12" t="s">
        <v>37</v>
      </c>
      <c r="AF33" s="19">
        <v>0.2702</v>
      </c>
      <c r="AG33" s="20">
        <f t="shared" si="12"/>
        <v>4.2970546828493887E-5</v>
      </c>
      <c r="AH33" s="15">
        <v>750</v>
      </c>
      <c r="AI33" s="25">
        <f t="shared" si="13"/>
        <v>7.1474550666660288E-6</v>
      </c>
      <c r="AJ33" s="12" t="s">
        <v>37</v>
      </c>
      <c r="AK33" s="19">
        <v>0.2702</v>
      </c>
      <c r="AL33" s="25">
        <f t="shared" si="14"/>
        <v>4.3976698492214372E-5</v>
      </c>
      <c r="AM33" s="15">
        <v>1000</v>
      </c>
      <c r="AN33" s="25">
        <f t="shared" si="15"/>
        <v>1.1596994110153422E-5</v>
      </c>
      <c r="AO33" s="12" t="s">
        <v>37</v>
      </c>
      <c r="AP33" s="19">
        <v>0.2702</v>
      </c>
      <c r="AQ33" s="25">
        <f t="shared" si="16"/>
        <v>4.5101416010500124E-5</v>
      </c>
      <c r="AR33" s="15">
        <v>463</v>
      </c>
      <c r="AS33" s="27">
        <f t="shared" si="17"/>
        <v>4.7817845035212055E-6</v>
      </c>
      <c r="AT33" s="12" t="s">
        <v>37</v>
      </c>
      <c r="AU33" s="19">
        <v>0.2702</v>
      </c>
      <c r="AV33" s="25">
        <f t="shared" si="18"/>
        <v>4.5101416010500124E-5</v>
      </c>
      <c r="AW33" s="15">
        <v>700</v>
      </c>
      <c r="AX33" s="25">
        <f t="shared" si="19"/>
        <v>7.2294798109391878E-6</v>
      </c>
    </row>
    <row r="34" spans="1:50" ht="12" customHeight="1" x14ac:dyDescent="0.25">
      <c r="A34" s="12" t="s">
        <v>38</v>
      </c>
      <c r="B34" s="21">
        <v>0.26090000000000002</v>
      </c>
      <c r="C34" s="28">
        <f t="shared" si="0"/>
        <v>3.2522238997470385E-5</v>
      </c>
      <c r="D34" s="15">
        <v>0</v>
      </c>
      <c r="E34" s="14">
        <f t="shared" si="1"/>
        <v>0</v>
      </c>
      <c r="F34" s="12" t="s">
        <v>38</v>
      </c>
      <c r="G34" s="21">
        <v>0.26090000000000002</v>
      </c>
      <c r="H34" s="28">
        <f t="shared" si="2"/>
        <v>3.322790277283856E-5</v>
      </c>
      <c r="I34" s="15">
        <v>2700</v>
      </c>
      <c r="J34" s="28">
        <f t="shared" si="3"/>
        <v>2.8576511259272442E-5</v>
      </c>
      <c r="K34" s="12" t="s">
        <v>38</v>
      </c>
      <c r="L34" s="21">
        <v>0.26090000000000002</v>
      </c>
      <c r="M34" s="28">
        <f t="shared" si="4"/>
        <v>3.4715447232360536E-5</v>
      </c>
      <c r="N34" s="15">
        <v>1490</v>
      </c>
      <c r="O34" s="28">
        <f t="shared" si="5"/>
        <v>1.5694216332638092E-5</v>
      </c>
      <c r="P34" s="12" t="s">
        <v>38</v>
      </c>
      <c r="Q34" s="19">
        <v>0.26090000000000002</v>
      </c>
      <c r="R34" s="28">
        <f t="shared" si="6"/>
        <v>3.730624062339315E-5</v>
      </c>
      <c r="S34" s="15">
        <v>0</v>
      </c>
      <c r="T34" s="14">
        <f t="shared" si="7"/>
        <v>0</v>
      </c>
      <c r="U34" s="12" t="s">
        <v>38</v>
      </c>
      <c r="V34" s="19">
        <v>0.1103</v>
      </c>
      <c r="W34" s="25">
        <f t="shared" si="8"/>
        <v>1.6353304196973964E-5</v>
      </c>
      <c r="X34" s="15">
        <v>0</v>
      </c>
      <c r="Y34" s="18">
        <f t="shared" si="9"/>
        <v>0</v>
      </c>
      <c r="Z34" s="12" t="s">
        <v>38</v>
      </c>
      <c r="AA34" s="19">
        <v>0.1103</v>
      </c>
      <c r="AB34" s="25">
        <f t="shared" si="10"/>
        <v>1.6809135647880702E-5</v>
      </c>
      <c r="AC34" s="15">
        <v>400</v>
      </c>
      <c r="AD34" s="27">
        <f t="shared" si="11"/>
        <v>4.1801317418680028E-6</v>
      </c>
      <c r="AE34" s="12" t="s">
        <v>38</v>
      </c>
      <c r="AF34" s="19">
        <v>0.1103</v>
      </c>
      <c r="AG34" s="25">
        <f t="shared" si="12"/>
        <v>1.7541270596531737E-5</v>
      </c>
      <c r="AH34" s="15">
        <v>1000</v>
      </c>
      <c r="AI34" s="25">
        <f t="shared" si="13"/>
        <v>9.5299400888880384E-6</v>
      </c>
      <c r="AJ34" s="12" t="s">
        <v>38</v>
      </c>
      <c r="AK34" s="19">
        <v>0.1103</v>
      </c>
      <c r="AL34" s="25">
        <f t="shared" si="14"/>
        <v>1.7951997941122297E-5</v>
      </c>
      <c r="AM34" s="15">
        <v>0</v>
      </c>
      <c r="AN34" s="18">
        <f t="shared" si="15"/>
        <v>0</v>
      </c>
      <c r="AO34" s="12" t="s">
        <v>38</v>
      </c>
      <c r="AP34" s="19">
        <v>0.1103</v>
      </c>
      <c r="AQ34" s="25">
        <f t="shared" si="16"/>
        <v>1.84111257807482E-5</v>
      </c>
      <c r="AR34" s="15">
        <v>1500</v>
      </c>
      <c r="AS34" s="25">
        <f t="shared" si="17"/>
        <v>1.5491742452012547E-5</v>
      </c>
      <c r="AT34" s="12" t="s">
        <v>38</v>
      </c>
      <c r="AU34" s="19">
        <v>0.1103</v>
      </c>
      <c r="AV34" s="25">
        <f t="shared" si="18"/>
        <v>1.84111257807482E-5</v>
      </c>
      <c r="AW34" s="15">
        <v>700</v>
      </c>
      <c r="AX34" s="25">
        <f t="shared" si="19"/>
        <v>7.2294798109391878E-6</v>
      </c>
    </row>
    <row r="35" spans="1:50" ht="12" customHeight="1" x14ac:dyDescent="0.25">
      <c r="A35" s="12" t="s">
        <v>39</v>
      </c>
      <c r="B35" s="21">
        <v>6.2600000000000003E-2</v>
      </c>
      <c r="C35" s="28">
        <f t="shared" si="0"/>
        <v>7.8033428947552547E-6</v>
      </c>
      <c r="D35" s="15">
        <v>1100</v>
      </c>
      <c r="E35" s="28">
        <f t="shared" si="1"/>
        <v>7.7631493069850732E-6</v>
      </c>
      <c r="F35" s="12" t="s">
        <v>39</v>
      </c>
      <c r="G35" s="21">
        <v>6.2600000000000003E-2</v>
      </c>
      <c r="H35" s="28">
        <f t="shared" si="2"/>
        <v>7.9726589251808872E-6</v>
      </c>
      <c r="I35" s="29">
        <v>500</v>
      </c>
      <c r="J35" s="28">
        <f t="shared" si="3"/>
        <v>5.2919465294948966E-6</v>
      </c>
      <c r="K35" s="12" t="s">
        <v>39</v>
      </c>
      <c r="L35" s="21">
        <v>6.2600000000000003E-2</v>
      </c>
      <c r="M35" s="28">
        <f t="shared" si="4"/>
        <v>8.329578370048944E-6</v>
      </c>
      <c r="N35" s="29">
        <v>600</v>
      </c>
      <c r="O35" s="28">
        <f t="shared" si="5"/>
        <v>6.3198186574381586E-6</v>
      </c>
      <c r="P35" s="12" t="s">
        <v>39</v>
      </c>
      <c r="Q35" s="19">
        <v>6.2600000000000003E-2</v>
      </c>
      <c r="R35" s="28">
        <f t="shared" si="6"/>
        <v>8.9512099004385249E-6</v>
      </c>
      <c r="S35" s="15">
        <v>400</v>
      </c>
      <c r="T35" s="30">
        <f t="shared" si="7"/>
        <v>4.2905736054981468E-6</v>
      </c>
      <c r="U35" s="12" t="s">
        <v>39</v>
      </c>
      <c r="V35" s="19">
        <v>6.2600000000000003E-2</v>
      </c>
      <c r="W35" s="25">
        <f t="shared" si="8"/>
        <v>9.2812043765237543E-6</v>
      </c>
      <c r="X35" s="15">
        <v>0</v>
      </c>
      <c r="Y35" s="18">
        <f t="shared" si="9"/>
        <v>0</v>
      </c>
      <c r="Z35" s="12" t="s">
        <v>39</v>
      </c>
      <c r="AA35" s="19">
        <v>6.2600000000000003E-2</v>
      </c>
      <c r="AB35" s="25">
        <f t="shared" si="10"/>
        <v>9.5399083550075427E-6</v>
      </c>
      <c r="AC35" s="15">
        <v>500</v>
      </c>
      <c r="AD35" s="25">
        <f t="shared" si="11"/>
        <v>5.2251646773350041E-6</v>
      </c>
      <c r="AE35" s="12" t="s">
        <v>39</v>
      </c>
      <c r="AF35" s="19">
        <v>6.2600000000000003E-2</v>
      </c>
      <c r="AG35" s="25">
        <f t="shared" si="12"/>
        <v>9.9554264672972526E-6</v>
      </c>
      <c r="AH35" s="15">
        <v>300</v>
      </c>
      <c r="AI35" s="27">
        <f t="shared" si="13"/>
        <v>2.8589820266664115E-6</v>
      </c>
      <c r="AJ35" s="12" t="s">
        <v>39</v>
      </c>
      <c r="AK35" s="19">
        <v>6.2600000000000003E-2</v>
      </c>
      <c r="AL35" s="25">
        <f t="shared" si="14"/>
        <v>1.0188531923066691E-5</v>
      </c>
      <c r="AM35" s="15">
        <v>0</v>
      </c>
      <c r="AN35" s="18">
        <f t="shared" si="15"/>
        <v>0</v>
      </c>
      <c r="AO35" s="12" t="s">
        <v>39</v>
      </c>
      <c r="AP35" s="19">
        <v>6.2600000000000003E-2</v>
      </c>
      <c r="AQ35" s="25">
        <f t="shared" si="16"/>
        <v>1.0449106744105508E-5</v>
      </c>
      <c r="AR35" s="15">
        <v>0</v>
      </c>
      <c r="AS35" s="18">
        <f t="shared" si="17"/>
        <v>0</v>
      </c>
      <c r="AT35" s="12" t="s">
        <v>39</v>
      </c>
      <c r="AU35" s="19">
        <v>6.2600000000000003E-2</v>
      </c>
      <c r="AV35" s="25">
        <f t="shared" si="18"/>
        <v>1.0449106744105508E-5</v>
      </c>
      <c r="AW35" s="15">
        <v>0</v>
      </c>
      <c r="AX35" s="18">
        <f t="shared" si="19"/>
        <v>0</v>
      </c>
    </row>
    <row r="36" spans="1:50" ht="12" customHeight="1" x14ac:dyDescent="0.25">
      <c r="A36" s="12" t="s">
        <v>40</v>
      </c>
      <c r="B36" s="21">
        <v>32.096699999999998</v>
      </c>
      <c r="C36" s="22">
        <f t="shared" si="0"/>
        <v>4.0009833209279705E-3</v>
      </c>
      <c r="D36" s="15">
        <v>213574</v>
      </c>
      <c r="E36" s="22">
        <f t="shared" si="1"/>
        <v>1.5072789546272999E-3</v>
      </c>
      <c r="F36" s="12" t="s">
        <v>40</v>
      </c>
      <c r="G36" s="21">
        <v>30.3566</v>
      </c>
      <c r="H36" s="22">
        <f t="shared" si="2"/>
        <v>3.8661792001301299E-3</v>
      </c>
      <c r="I36" s="15">
        <v>144449</v>
      </c>
      <c r="J36" s="22">
        <f t="shared" si="3"/>
        <v>1.5288327684780166E-3</v>
      </c>
      <c r="K36" s="12" t="s">
        <v>40</v>
      </c>
      <c r="L36" s="21">
        <v>29.641999999999999</v>
      </c>
      <c r="M36" s="22">
        <f t="shared" si="4"/>
        <v>3.9441751125397885E-3</v>
      </c>
      <c r="N36" s="15">
        <v>300310</v>
      </c>
      <c r="O36" s="22">
        <f t="shared" si="5"/>
        <v>3.1631745683587558E-3</v>
      </c>
      <c r="P36" s="12" t="s">
        <v>40</v>
      </c>
      <c r="Q36" s="19">
        <v>30.4498</v>
      </c>
      <c r="R36" s="22">
        <f t="shared" si="6"/>
        <v>4.3540343646385456E-3</v>
      </c>
      <c r="S36" s="15">
        <v>262813</v>
      </c>
      <c r="T36" s="22">
        <f t="shared" si="7"/>
        <v>2.8190463024544612E-3</v>
      </c>
      <c r="U36" s="12" t="s">
        <v>40</v>
      </c>
      <c r="V36" s="19">
        <v>30.463999999999999</v>
      </c>
      <c r="W36" s="20">
        <f t="shared" si="8"/>
        <v>4.5166551138405694E-3</v>
      </c>
      <c r="X36" s="15">
        <v>291280</v>
      </c>
      <c r="Y36" s="20">
        <f t="shared" si="9"/>
        <v>2.7872148975220082E-3</v>
      </c>
      <c r="Z36" s="12" t="s">
        <v>40</v>
      </c>
      <c r="AA36" s="19">
        <v>29.936</v>
      </c>
      <c r="AB36" s="20">
        <f t="shared" si="10"/>
        <v>4.5620878037620737E-3</v>
      </c>
      <c r="AC36" s="15">
        <v>281941</v>
      </c>
      <c r="AD36" s="20">
        <f t="shared" si="11"/>
        <v>2.9463763085850166E-3</v>
      </c>
      <c r="AE36" s="12" t="s">
        <v>40</v>
      </c>
      <c r="AF36" s="19">
        <v>30.510463000000001</v>
      </c>
      <c r="AG36" s="20">
        <f t="shared" si="12"/>
        <v>4.8521512920078839E-3</v>
      </c>
      <c r="AH36" s="15">
        <v>296034</v>
      </c>
      <c r="AI36" s="20">
        <f t="shared" si="13"/>
        <v>2.8211862842738816E-3</v>
      </c>
      <c r="AJ36" s="12" t="s">
        <v>40</v>
      </c>
      <c r="AK36" s="19">
        <v>31.356163000000002</v>
      </c>
      <c r="AL36" s="20">
        <f t="shared" si="14"/>
        <v>5.103406832434227E-3</v>
      </c>
      <c r="AM36" s="15">
        <v>283024</v>
      </c>
      <c r="AN36" s="20">
        <f t="shared" si="15"/>
        <v>3.2822276610320624E-3</v>
      </c>
      <c r="AO36" s="12" t="s">
        <v>40</v>
      </c>
      <c r="AP36" s="19">
        <v>31.623363000000001</v>
      </c>
      <c r="AQ36" s="20">
        <f t="shared" si="16"/>
        <v>5.278528683619753E-3</v>
      </c>
      <c r="AR36" s="15">
        <v>346595</v>
      </c>
      <c r="AS36" s="20">
        <f t="shared" si="17"/>
        <v>3.5795736501035257E-3</v>
      </c>
      <c r="AT36" s="12" t="s">
        <v>40</v>
      </c>
      <c r="AU36" s="19">
        <v>31.673963000000001</v>
      </c>
      <c r="AV36" s="20">
        <f t="shared" si="18"/>
        <v>5.286974766706842E-3</v>
      </c>
      <c r="AW36" s="15">
        <v>401585</v>
      </c>
      <c r="AX36" s="20">
        <f t="shared" si="19"/>
        <v>4.1475009283943052E-3</v>
      </c>
    </row>
    <row r="37" spans="1:50" ht="12" customHeight="1" x14ac:dyDescent="0.25">
      <c r="A37" s="12" t="s">
        <v>41</v>
      </c>
      <c r="B37" s="21">
        <v>92.398899999999998</v>
      </c>
      <c r="C37" s="22">
        <f t="shared" si="0"/>
        <v>1.1517896162910563E-2</v>
      </c>
      <c r="D37" s="15">
        <v>966266</v>
      </c>
      <c r="E37" s="22">
        <f t="shared" si="1"/>
        <v>6.8193338438756711E-3</v>
      </c>
      <c r="F37" s="12" t="s">
        <v>41</v>
      </c>
      <c r="G37" s="21">
        <v>85.215000000000003</v>
      </c>
      <c r="H37" s="22">
        <f t="shared" si="2"/>
        <v>1.0852877480979064E-2</v>
      </c>
      <c r="I37" s="15">
        <v>721971</v>
      </c>
      <c r="J37" s="22">
        <f t="shared" si="3"/>
        <v>7.6412638556919207E-3</v>
      </c>
      <c r="K37" s="12" t="s">
        <v>41</v>
      </c>
      <c r="L37" s="21">
        <v>76.483400000000003</v>
      </c>
      <c r="M37" s="22">
        <f t="shared" si="4"/>
        <v>1.0176908535268392E-2</v>
      </c>
      <c r="N37" s="15">
        <v>405438</v>
      </c>
      <c r="O37" s="22">
        <f t="shared" si="5"/>
        <v>4.2704910613906872E-3</v>
      </c>
      <c r="P37" s="12" t="s">
        <v>41</v>
      </c>
      <c r="Q37" s="19">
        <v>70.989699999999999</v>
      </c>
      <c r="R37" s="22">
        <f t="shared" si="6"/>
        <v>1.0150857914842822E-2</v>
      </c>
      <c r="S37" s="15">
        <v>644063</v>
      </c>
      <c r="T37" s="22">
        <f t="shared" si="7"/>
        <v>6.9084992701948823E-3</v>
      </c>
      <c r="U37" s="12" t="s">
        <v>41</v>
      </c>
      <c r="V37" s="19">
        <v>68.673500000000004</v>
      </c>
      <c r="W37" s="20">
        <f t="shared" si="8"/>
        <v>1.0181673941712524E-2</v>
      </c>
      <c r="X37" s="15">
        <v>850918</v>
      </c>
      <c r="Y37" s="20">
        <f t="shared" si="9"/>
        <v>8.1423074916562484E-3</v>
      </c>
      <c r="Z37" s="12" t="s">
        <v>41</v>
      </c>
      <c r="AA37" s="19">
        <v>71.661500000000004</v>
      </c>
      <c r="AB37" s="20">
        <f t="shared" si="10"/>
        <v>1.0920832948600209E-2</v>
      </c>
      <c r="AC37" s="15">
        <v>721305</v>
      </c>
      <c r="AD37" s="20">
        <f t="shared" si="11"/>
        <v>7.5378748151702498E-3</v>
      </c>
      <c r="AE37" s="12" t="s">
        <v>41</v>
      </c>
      <c r="AF37" s="19">
        <v>82.452202999999997</v>
      </c>
      <c r="AG37" s="20">
        <f t="shared" si="12"/>
        <v>1.3112569393501052E-2</v>
      </c>
      <c r="AH37" s="15">
        <v>810632</v>
      </c>
      <c r="AI37" s="20">
        <f t="shared" si="13"/>
        <v>7.725274394135488E-3</v>
      </c>
      <c r="AJ37" s="12" t="s">
        <v>41</v>
      </c>
      <c r="AK37" s="19">
        <v>70.032369000000003</v>
      </c>
      <c r="AL37" s="20">
        <f t="shared" si="14"/>
        <v>1.1398195322755369E-2</v>
      </c>
      <c r="AM37" s="15">
        <v>580698</v>
      </c>
      <c r="AN37" s="20">
        <f t="shared" si="15"/>
        <v>6.7343512857778723E-3</v>
      </c>
      <c r="AO37" s="12" t="s">
        <v>41</v>
      </c>
      <c r="AP37" s="19">
        <v>69.249794000000009</v>
      </c>
      <c r="AQ37" s="20">
        <f t="shared" si="16"/>
        <v>1.1559081302129667E-2</v>
      </c>
      <c r="AR37" s="15">
        <v>765686</v>
      </c>
      <c r="AS37" s="20">
        <f t="shared" si="17"/>
        <v>7.9078735407411196E-3</v>
      </c>
      <c r="AT37" s="12" t="s">
        <v>41</v>
      </c>
      <c r="AU37" s="19">
        <v>73.243194000000003</v>
      </c>
      <c r="AV37" s="20">
        <f t="shared" si="18"/>
        <v>1.2225654191457316E-2</v>
      </c>
      <c r="AW37" s="15">
        <v>889846</v>
      </c>
      <c r="AX37" s="20">
        <f t="shared" si="19"/>
        <v>9.1901767026357044E-3</v>
      </c>
    </row>
    <row r="38" spans="1:50" x14ac:dyDescent="0.25">
      <c r="A38" s="31" t="s">
        <v>42</v>
      </c>
      <c r="B38" s="32">
        <f>SUM(B5:B37)</f>
        <v>6159.5076000000008</v>
      </c>
      <c r="C38" s="33">
        <f>SUM(C5:C37)</f>
        <v>0.76780750584107038</v>
      </c>
      <c r="D38" s="32">
        <f>SUM(D5:D37)</f>
        <v>110757327</v>
      </c>
      <c r="E38" s="33">
        <f>SUM(E5:E37)</f>
        <v>0.78165969667597179</v>
      </c>
      <c r="F38" s="31" t="s">
        <v>42</v>
      </c>
      <c r="G38" s="32">
        <f>SUM(G5:G37)</f>
        <v>6030.5007999999998</v>
      </c>
      <c r="H38" s="33">
        <f>SUM(H5:H37)</f>
        <v>0.76803715697173314</v>
      </c>
      <c r="I38" s="32">
        <f>SUM(I5:I37)</f>
        <v>71974987</v>
      </c>
      <c r="J38" s="33">
        <f>SUM(J5:J37)</f>
        <v>0.76177556533018087</v>
      </c>
      <c r="K38" s="31" t="s">
        <v>42</v>
      </c>
      <c r="L38" s="32">
        <f>SUM(L5:L37)</f>
        <v>5786.0776999999998</v>
      </c>
      <c r="M38" s="33">
        <f>SUM(M5:M37)</f>
        <v>0.76989756641122264</v>
      </c>
      <c r="N38" s="32">
        <f>SUM(N5:N37)</f>
        <v>75072883</v>
      </c>
      <c r="O38" s="33">
        <f>SUM(O5:O37)</f>
        <v>0.79074501108511985</v>
      </c>
      <c r="P38" s="31" t="s">
        <v>42</v>
      </c>
      <c r="Q38" s="32">
        <f>SUM(Q5:Q37)</f>
        <v>5402.0918000000011</v>
      </c>
      <c r="R38" s="33">
        <f>SUM(R5:R37)</f>
        <v>0.77244820452456509</v>
      </c>
      <c r="S38" s="32">
        <f>SUM(S5:S37)</f>
        <v>71591762</v>
      </c>
      <c r="T38" s="33">
        <f>SUM(T5:T37)</f>
        <v>0.76792431102076297</v>
      </c>
      <c r="U38" s="31" t="s">
        <v>42</v>
      </c>
      <c r="V38" s="32">
        <f>SUM(V5:V37)</f>
        <v>5201.9778000000006</v>
      </c>
      <c r="W38" s="33">
        <f>SUM(W5:W37)</f>
        <v>0.77125589654855298</v>
      </c>
      <c r="X38" s="32">
        <f>SUM(X5:X37)</f>
        <v>79012854</v>
      </c>
      <c r="Y38" s="33">
        <f>SUM(Y5:Y37)</f>
        <v>0.75606222110866317</v>
      </c>
      <c r="Z38" s="31" t="s">
        <v>42</v>
      </c>
      <c r="AA38" s="32">
        <f>SUM(AA5:AA37)</f>
        <v>5060.8967000000002</v>
      </c>
      <c r="AB38" s="33">
        <f>SUM(AB5:AB37)</f>
        <v>0.771253845242174</v>
      </c>
      <c r="AC38" s="32">
        <f>SUM(AC5:AC37)</f>
        <v>73343854</v>
      </c>
      <c r="AD38" s="33">
        <f>SUM(AD5:AD37)</f>
        <v>0.76646743044083121</v>
      </c>
      <c r="AE38" s="31" t="s">
        <v>42</v>
      </c>
      <c r="AF38" s="32">
        <f>SUM(AF5:AF37)</f>
        <v>4843.1441580000001</v>
      </c>
      <c r="AG38" s="33">
        <f>SUM(AG5:AG37)</f>
        <v>0.77021670184487634</v>
      </c>
      <c r="AH38" s="32">
        <f>SUM(AH5:AH37)</f>
        <v>79330785</v>
      </c>
      <c r="AI38" s="33">
        <f>SUM(AI5:AI37)</f>
        <v>0.75601762825445773</v>
      </c>
      <c r="AJ38" s="31" t="s">
        <v>42</v>
      </c>
      <c r="AK38" s="32">
        <f>SUM(AK5:AK37)</f>
        <v>4742.3369740000007</v>
      </c>
      <c r="AL38" s="33">
        <f>SUM(AL5:AL37)</f>
        <v>0.77184427555173296</v>
      </c>
      <c r="AM38" s="32">
        <f>SUM(AM5:AM37)</f>
        <v>63685230</v>
      </c>
      <c r="AN38" s="33">
        <f>SUM(AN5:AN37)</f>
        <v>0.73855723721376609</v>
      </c>
      <c r="AO38" s="31" t="s">
        <v>42</v>
      </c>
      <c r="AP38" s="32">
        <f>SUM(AP5:AP37)</f>
        <v>4609.2669129999995</v>
      </c>
      <c r="AQ38" s="33">
        <f>SUM(AQ5:AQ37)</f>
        <v>0.7693725556870713</v>
      </c>
      <c r="AR38" s="32">
        <f>SUM(AR5:AR37)</f>
        <v>73104086</v>
      </c>
      <c r="AS38" s="33">
        <f>SUM(AS5:AS37)</f>
        <v>0.75500644833451735</v>
      </c>
      <c r="AT38" s="31" t="s">
        <v>42</v>
      </c>
      <c r="AU38" s="32">
        <f>SUM(AU5:AU37)</f>
        <v>4571.071445999999</v>
      </c>
      <c r="AV38" s="33">
        <f>SUM(AV5:AV37)</f>
        <v>0.76299702035442007</v>
      </c>
      <c r="AW38" s="32">
        <f>SUM(AW5:AW37)</f>
        <v>76363635</v>
      </c>
      <c r="AX38" s="33">
        <f>SUM(AX5:AX37)</f>
        <v>0.78867051074632721</v>
      </c>
    </row>
    <row r="39" spans="1:50" s="35" customFormat="1" x14ac:dyDescent="0.25">
      <c r="A39" s="34" t="s">
        <v>43</v>
      </c>
      <c r="B39" s="7" t="s">
        <v>4</v>
      </c>
      <c r="C39" s="7"/>
      <c r="D39" s="5" t="s">
        <v>3</v>
      </c>
      <c r="E39" s="5"/>
      <c r="F39" s="34" t="s">
        <v>43</v>
      </c>
      <c r="G39" s="7" t="s">
        <v>4</v>
      </c>
      <c r="H39" s="7"/>
      <c r="I39" s="5" t="s">
        <v>3</v>
      </c>
      <c r="J39" s="5"/>
      <c r="K39" s="34" t="s">
        <v>43</v>
      </c>
      <c r="L39" s="5" t="s">
        <v>4</v>
      </c>
      <c r="M39" s="5"/>
      <c r="N39" s="5" t="s">
        <v>3</v>
      </c>
      <c r="O39" s="5"/>
      <c r="P39" s="34" t="s">
        <v>43</v>
      </c>
      <c r="Q39" s="5" t="s">
        <v>4</v>
      </c>
      <c r="R39" s="5"/>
      <c r="S39" s="5" t="s">
        <v>3</v>
      </c>
      <c r="T39" s="5"/>
      <c r="U39" s="34" t="s">
        <v>43</v>
      </c>
      <c r="V39" s="5" t="s">
        <v>4</v>
      </c>
      <c r="W39" s="5"/>
      <c r="X39" s="5" t="s">
        <v>3</v>
      </c>
      <c r="Y39" s="5"/>
      <c r="Z39" s="34" t="s">
        <v>43</v>
      </c>
      <c r="AA39" s="5" t="s">
        <v>4</v>
      </c>
      <c r="AB39" s="5"/>
      <c r="AC39" s="5" t="s">
        <v>3</v>
      </c>
      <c r="AD39" s="5"/>
      <c r="AE39" s="34" t="s">
        <v>43</v>
      </c>
      <c r="AF39" s="5" t="s">
        <v>4</v>
      </c>
      <c r="AG39" s="5"/>
      <c r="AH39" s="5" t="s">
        <v>3</v>
      </c>
      <c r="AI39" s="5"/>
      <c r="AJ39" s="34" t="s">
        <v>43</v>
      </c>
      <c r="AK39" s="5" t="s">
        <v>4</v>
      </c>
      <c r="AL39" s="5"/>
      <c r="AM39" s="5" t="s">
        <v>3</v>
      </c>
      <c r="AN39" s="5"/>
      <c r="AO39" s="34" t="s">
        <v>43</v>
      </c>
      <c r="AP39" s="5" t="s">
        <v>4</v>
      </c>
      <c r="AQ39" s="5"/>
      <c r="AR39" s="5" t="s">
        <v>3</v>
      </c>
      <c r="AS39" s="5"/>
      <c r="AT39" s="34" t="s">
        <v>43</v>
      </c>
      <c r="AU39" s="5" t="s">
        <v>4</v>
      </c>
      <c r="AV39" s="5"/>
      <c r="AW39" s="5" t="s">
        <v>3</v>
      </c>
      <c r="AX39" s="5"/>
    </row>
    <row r="40" spans="1:50" s="11" customFormat="1" ht="36" customHeight="1" x14ac:dyDescent="0.25">
      <c r="A40" s="9" t="s">
        <v>44</v>
      </c>
      <c r="B40" s="9" t="s">
        <v>6</v>
      </c>
      <c r="C40" s="10" t="s">
        <v>7</v>
      </c>
      <c r="D40" s="9" t="s">
        <v>8</v>
      </c>
      <c r="E40" s="10" t="s">
        <v>7</v>
      </c>
      <c r="F40" s="9" t="s">
        <v>44</v>
      </c>
      <c r="G40" s="9" t="s">
        <v>6</v>
      </c>
      <c r="H40" s="10" t="s">
        <v>7</v>
      </c>
      <c r="I40" s="9" t="s">
        <v>8</v>
      </c>
      <c r="J40" s="10" t="s">
        <v>7</v>
      </c>
      <c r="K40" s="9" t="s">
        <v>44</v>
      </c>
      <c r="L40" s="9" t="s">
        <v>6</v>
      </c>
      <c r="M40" s="10" t="s">
        <v>7</v>
      </c>
      <c r="N40" s="9" t="s">
        <v>8</v>
      </c>
      <c r="O40" s="10" t="s">
        <v>7</v>
      </c>
      <c r="P40" s="9" t="s">
        <v>44</v>
      </c>
      <c r="Q40" s="9" t="s">
        <v>6</v>
      </c>
      <c r="R40" s="10" t="s">
        <v>7</v>
      </c>
      <c r="S40" s="9" t="s">
        <v>8</v>
      </c>
      <c r="T40" s="10" t="s">
        <v>7</v>
      </c>
      <c r="U40" s="9" t="s">
        <v>44</v>
      </c>
      <c r="V40" s="9" t="s">
        <v>6</v>
      </c>
      <c r="W40" s="10" t="s">
        <v>7</v>
      </c>
      <c r="X40" s="9" t="s">
        <v>8</v>
      </c>
      <c r="Y40" s="10" t="s">
        <v>7</v>
      </c>
      <c r="Z40" s="9" t="s">
        <v>44</v>
      </c>
      <c r="AA40" s="9" t="s">
        <v>6</v>
      </c>
      <c r="AB40" s="10" t="s">
        <v>7</v>
      </c>
      <c r="AC40" s="9" t="s">
        <v>8</v>
      </c>
      <c r="AD40" s="10" t="s">
        <v>7</v>
      </c>
      <c r="AE40" s="9" t="s">
        <v>44</v>
      </c>
      <c r="AF40" s="9" t="s">
        <v>6</v>
      </c>
      <c r="AG40" s="10" t="s">
        <v>7</v>
      </c>
      <c r="AH40" s="9" t="s">
        <v>8</v>
      </c>
      <c r="AI40" s="10" t="s">
        <v>7</v>
      </c>
      <c r="AJ40" s="9" t="s">
        <v>44</v>
      </c>
      <c r="AK40" s="9" t="s">
        <v>6</v>
      </c>
      <c r="AL40" s="10" t="s">
        <v>7</v>
      </c>
      <c r="AM40" s="9" t="s">
        <v>8</v>
      </c>
      <c r="AN40" s="10" t="s">
        <v>7</v>
      </c>
      <c r="AO40" s="9" t="s">
        <v>44</v>
      </c>
      <c r="AP40" s="9" t="s">
        <v>6</v>
      </c>
      <c r="AQ40" s="10" t="s">
        <v>7</v>
      </c>
      <c r="AR40" s="9" t="s">
        <v>8</v>
      </c>
      <c r="AS40" s="10" t="s">
        <v>7</v>
      </c>
      <c r="AT40" s="9" t="s">
        <v>44</v>
      </c>
      <c r="AU40" s="9" t="s">
        <v>6</v>
      </c>
      <c r="AV40" s="10" t="s">
        <v>7</v>
      </c>
      <c r="AW40" s="9" t="s">
        <v>8</v>
      </c>
      <c r="AX40" s="10" t="s">
        <v>7</v>
      </c>
    </row>
    <row r="41" spans="1:50" ht="12" customHeight="1" x14ac:dyDescent="0.25">
      <c r="A41" s="12" t="s">
        <v>45</v>
      </c>
      <c r="B41" s="21">
        <v>81.726799999999997</v>
      </c>
      <c r="C41" s="22">
        <f>B41/$B$51</f>
        <v>1.0187575784202615E-2</v>
      </c>
      <c r="D41" s="15">
        <v>718577</v>
      </c>
      <c r="E41" s="22">
        <f>D41/$D$51</f>
        <v>5.0712913996049207E-3</v>
      </c>
      <c r="F41" s="12" t="s">
        <v>45</v>
      </c>
      <c r="G41" s="21">
        <v>76.110100000000003</v>
      </c>
      <c r="H41" s="22">
        <f>G41/$G$51</f>
        <v>9.6932886271790721E-3</v>
      </c>
      <c r="I41" s="15">
        <v>515270</v>
      </c>
      <c r="J41" s="22">
        <f>I41/$I$51</f>
        <v>5.4535625765056708E-3</v>
      </c>
      <c r="K41" s="12" t="s">
        <v>45</v>
      </c>
      <c r="L41" s="21">
        <v>71.9863</v>
      </c>
      <c r="M41" s="22">
        <f>L41/$L$51</f>
        <v>9.5785228022340942E-3</v>
      </c>
      <c r="N41" s="15">
        <v>427897</v>
      </c>
      <c r="O41" s="22">
        <f>N41/$N$51</f>
        <v>4.5070524067696927E-3</v>
      </c>
      <c r="P41" s="12" t="s">
        <v>45</v>
      </c>
      <c r="Q41" s="36">
        <v>68.547600000000003</v>
      </c>
      <c r="R41" s="22">
        <f>Q41/$Q$51</f>
        <v>9.8016606353242778E-3</v>
      </c>
      <c r="S41" s="17">
        <v>474547</v>
      </c>
      <c r="T41" s="22">
        <f>S41/$S$51</f>
        <v>5.0901970819208229E-3</v>
      </c>
      <c r="U41" s="12" t="s">
        <v>45</v>
      </c>
      <c r="V41" s="36">
        <v>62.7575</v>
      </c>
      <c r="W41" s="20">
        <f>V41/$V$51</f>
        <v>9.3045556495158065E-3</v>
      </c>
      <c r="X41" s="17">
        <v>447712</v>
      </c>
      <c r="Y41" s="20">
        <f>X41/$X$51</f>
        <v>4.2840893854688734E-3</v>
      </c>
      <c r="Z41" s="12" t="s">
        <v>45</v>
      </c>
      <c r="AA41" s="36">
        <v>54.938800000000001</v>
      </c>
      <c r="AB41" s="20">
        <f>AA41/$AA$51</f>
        <v>8.3723820628448624E-3</v>
      </c>
      <c r="AC41" s="17">
        <v>376390</v>
      </c>
      <c r="AD41" s="20">
        <f>AC41/$AC$51</f>
        <v>3.9333994658042439E-3</v>
      </c>
      <c r="AE41" s="12" t="s">
        <v>45</v>
      </c>
      <c r="AF41" s="36">
        <v>48.101900000000001</v>
      </c>
      <c r="AG41" s="20">
        <f>AF41/$AF$51</f>
        <v>7.6497592394135097E-3</v>
      </c>
      <c r="AH41" s="17">
        <v>281411</v>
      </c>
      <c r="AI41" s="20">
        <f>AH41/$AH$51</f>
        <v>2.6818299703540716E-3</v>
      </c>
      <c r="AJ41" s="12" t="s">
        <v>45</v>
      </c>
      <c r="AK41" s="37">
        <v>46.034100000000002</v>
      </c>
      <c r="AL41" s="20">
        <f>AK41/$AK$51</f>
        <v>7.4923306293872899E-3</v>
      </c>
      <c r="AM41" s="17">
        <v>305831</v>
      </c>
      <c r="AN41" s="20">
        <f>AM41/$AM$51</f>
        <v>3.5467203057023312E-3</v>
      </c>
      <c r="AO41" s="12" t="s">
        <v>45</v>
      </c>
      <c r="AP41" s="37">
        <v>44.157899999999998</v>
      </c>
      <c r="AQ41" s="20">
        <f>AP41/$AP$51</f>
        <v>7.3707765286826921E-3</v>
      </c>
      <c r="AR41" s="17">
        <v>292535</v>
      </c>
      <c r="AS41" s="20">
        <f>AR41/$AR$51</f>
        <v>3.0212512521329933E-3</v>
      </c>
      <c r="AT41" s="12" t="s">
        <v>45</v>
      </c>
      <c r="AU41" s="37">
        <v>41.631</v>
      </c>
      <c r="AV41" s="20">
        <f>AU41/$AP$51</f>
        <v>6.9489898221063318E-3</v>
      </c>
      <c r="AW41" s="17">
        <v>331646</v>
      </c>
      <c r="AX41" s="20">
        <f>AW41/$AR$51</f>
        <v>3.4251829448267686E-3</v>
      </c>
    </row>
    <row r="42" spans="1:50" ht="12" customHeight="1" x14ac:dyDescent="0.25">
      <c r="A42" s="12" t="s">
        <v>46</v>
      </c>
      <c r="B42" s="21">
        <v>15.304600000000001</v>
      </c>
      <c r="C42" s="22">
        <f t="shared" ref="C42:C48" si="20">B42/$B$51</f>
        <v>1.9077802183238223E-3</v>
      </c>
      <c r="D42" s="15">
        <v>114488</v>
      </c>
      <c r="E42" s="22">
        <f t="shared" ref="E42:E48" si="21">D42/$D$51</f>
        <v>8.079885798710064E-4</v>
      </c>
      <c r="F42" s="12" t="s">
        <v>46</v>
      </c>
      <c r="G42" s="21">
        <v>15.304600000000001</v>
      </c>
      <c r="H42" s="22">
        <f t="shared" ref="H42:H48" si="22">G42/$G$51</f>
        <v>1.949175012561077E-3</v>
      </c>
      <c r="I42" s="15">
        <v>62109</v>
      </c>
      <c r="J42" s="22">
        <f t="shared" ref="J42:J48" si="23">I42/$I$51</f>
        <v>6.5735501400079714E-4</v>
      </c>
      <c r="K42" s="12" t="s">
        <v>46</v>
      </c>
      <c r="L42" s="21">
        <v>13.622400000000001</v>
      </c>
      <c r="M42" s="22">
        <f t="shared" ref="M42:M48" si="24">L42/$L$51</f>
        <v>1.8126014119513535E-3</v>
      </c>
      <c r="N42" s="15">
        <v>69408</v>
      </c>
      <c r="O42" s="22">
        <f t="shared" ref="O42:O48" si="25">N42/$N$51</f>
        <v>7.3107662229244619E-4</v>
      </c>
      <c r="P42" s="12" t="s">
        <v>46</v>
      </c>
      <c r="Q42" s="36">
        <v>11.0763</v>
      </c>
      <c r="R42" s="22">
        <f t="shared" ref="R42:R48" si="26">Q42/$Q$51</f>
        <v>1.5838064891410099E-3</v>
      </c>
      <c r="S42" s="17">
        <v>56631</v>
      </c>
      <c r="T42" s="22">
        <f t="shared" ref="T42:T48" si="27">S42/$S$51</f>
        <v>6.0744868463241393E-4</v>
      </c>
      <c r="U42" s="12" t="s">
        <v>46</v>
      </c>
      <c r="V42" s="36">
        <v>7.6646999999999998</v>
      </c>
      <c r="W42" s="20">
        <f t="shared" ref="W42:W48" si="28">V42/$V$51</f>
        <v>1.1363841403313358E-3</v>
      </c>
      <c r="X42" s="17">
        <v>48419</v>
      </c>
      <c r="Y42" s="20">
        <f t="shared" ref="Y42:Y48" si="29">X42/$X$51</f>
        <v>4.633141929522045E-4</v>
      </c>
      <c r="Z42" s="12" t="s">
        <v>46</v>
      </c>
      <c r="AA42" s="36">
        <v>6.7579000000000002</v>
      </c>
      <c r="AB42" s="20">
        <f t="shared" ref="AB42:AB48" si="30">AA42/$AA$51</f>
        <v>1.0298681577045603E-3</v>
      </c>
      <c r="AC42" s="17">
        <v>35250</v>
      </c>
      <c r="AD42" s="20">
        <f t="shared" ref="AD42:AD48" si="31">AC42/$AC$51</f>
        <v>3.6837410975211775E-4</v>
      </c>
      <c r="AE42" s="12" t="s">
        <v>46</v>
      </c>
      <c r="AF42" s="36">
        <v>6.8114800000000004</v>
      </c>
      <c r="AG42" s="20">
        <f t="shared" ref="AG42:AG48" si="32">AF42/$AF$51</f>
        <v>1.0832458190649502E-3</v>
      </c>
      <c r="AH42" s="17">
        <v>38191</v>
      </c>
      <c r="AI42" s="20">
        <f t="shared" ref="AI42:AI48" si="33">AH42/$AH$51</f>
        <v>3.6395794193472308E-4</v>
      </c>
      <c r="AJ42" s="12" t="s">
        <v>46</v>
      </c>
      <c r="AK42" s="36">
        <v>5.4570999999999996</v>
      </c>
      <c r="AL42" s="20">
        <f t="shared" ref="AL42:AL48" si="34">AK42/$AK$51</f>
        <v>8.881763188077833E-4</v>
      </c>
      <c r="AM42" s="17">
        <v>30019</v>
      </c>
      <c r="AN42" s="20">
        <f t="shared" ref="AN42:AN48" si="35">AM42/$AM$51</f>
        <v>3.4813016619269561E-4</v>
      </c>
      <c r="AO42" s="12" t="s">
        <v>46</v>
      </c>
      <c r="AP42" s="36">
        <v>5.4290000000000003</v>
      </c>
      <c r="AQ42" s="20">
        <f t="shared" ref="AQ42:AQ48" si="36">AP42/$AP$51</f>
        <v>9.0620128616212138E-4</v>
      </c>
      <c r="AR42" s="17">
        <v>26852</v>
      </c>
      <c r="AS42" s="20">
        <f t="shared" ref="AS42:AS47" si="37">AR42/$AR$51</f>
        <v>2.7732284554762723E-4</v>
      </c>
      <c r="AT42" s="12" t="s">
        <v>46</v>
      </c>
      <c r="AU42" s="36">
        <v>5.1352000000000002</v>
      </c>
      <c r="AV42" s="20">
        <f t="shared" ref="AV42:AV44" si="38">AU42/$AP$51</f>
        <v>8.5716059029282107E-4</v>
      </c>
      <c r="AW42" s="17">
        <v>36968</v>
      </c>
      <c r="AX42" s="20">
        <f t="shared" ref="AX42:AX47" si="39">AW42/$AR$51</f>
        <v>3.8179915664399985E-4</v>
      </c>
    </row>
    <row r="43" spans="1:50" ht="12" customHeight="1" x14ac:dyDescent="0.25">
      <c r="A43" s="12" t="s">
        <v>47</v>
      </c>
      <c r="B43" s="21">
        <v>41.558</v>
      </c>
      <c r="C43" s="22">
        <f t="shared" si="20"/>
        <v>5.1803725881827299E-3</v>
      </c>
      <c r="D43" s="15">
        <v>508375</v>
      </c>
      <c r="E43" s="22">
        <f t="shared" si="21"/>
        <v>3.5878100263077605E-3</v>
      </c>
      <c r="F43" s="12" t="s">
        <v>47</v>
      </c>
      <c r="G43" s="21">
        <v>40.017299999999999</v>
      </c>
      <c r="H43" s="22">
        <f t="shared" si="22"/>
        <v>5.0965540576140755E-3</v>
      </c>
      <c r="I43" s="15">
        <v>284365</v>
      </c>
      <c r="J43" s="22">
        <f t="shared" si="23"/>
        <v>3.0096887497196327E-3</v>
      </c>
      <c r="K43" s="12" t="s">
        <v>47</v>
      </c>
      <c r="L43" s="21">
        <v>40.613999999999997</v>
      </c>
      <c r="M43" s="22">
        <f t="shared" si="24"/>
        <v>5.4041133533732867E-3</v>
      </c>
      <c r="N43" s="15">
        <v>341578</v>
      </c>
      <c r="O43" s="22">
        <f t="shared" si="25"/>
        <v>3.5978516956173523E-3</v>
      </c>
      <c r="P43" s="12" t="s">
        <v>47</v>
      </c>
      <c r="Q43" s="36">
        <v>40.1614</v>
      </c>
      <c r="R43" s="22">
        <f t="shared" si="26"/>
        <v>5.7427016181385258E-3</v>
      </c>
      <c r="S43" s="17">
        <v>481815</v>
      </c>
      <c r="T43" s="22">
        <f t="shared" si="27"/>
        <v>5.1681568043327238E-3</v>
      </c>
      <c r="U43" s="12" t="s">
        <v>47</v>
      </c>
      <c r="V43" s="36">
        <v>38.268700000000003</v>
      </c>
      <c r="W43" s="20">
        <f t="shared" si="28"/>
        <v>5.6737959412759519E-3</v>
      </c>
      <c r="X43" s="17">
        <v>470283</v>
      </c>
      <c r="Y43" s="20">
        <f t="shared" si="29"/>
        <v>4.5000679197038677E-3</v>
      </c>
      <c r="Z43" s="12" t="s">
        <v>47</v>
      </c>
      <c r="AA43" s="36">
        <v>36.575000000000003</v>
      </c>
      <c r="AB43" s="20">
        <f t="shared" si="30"/>
        <v>5.5738362313802062E-3</v>
      </c>
      <c r="AC43" s="17">
        <v>393736</v>
      </c>
      <c r="AD43" s="20">
        <f t="shared" si="31"/>
        <v>4.1146708787903503E-3</v>
      </c>
      <c r="AE43" s="12" t="s">
        <v>47</v>
      </c>
      <c r="AF43" s="36">
        <v>36.2151</v>
      </c>
      <c r="AG43" s="20">
        <f t="shared" si="32"/>
        <v>5.7593732437031427E-3</v>
      </c>
      <c r="AH43" s="17">
        <v>561422</v>
      </c>
      <c r="AI43" s="20">
        <f t="shared" si="33"/>
        <v>5.3503180245837003E-3</v>
      </c>
      <c r="AJ43" s="12" t="s">
        <v>47</v>
      </c>
      <c r="AK43" s="36">
        <v>35.225099999999998</v>
      </c>
      <c r="AL43" s="20">
        <f t="shared" si="34"/>
        <v>5.7330999335977071E-3</v>
      </c>
      <c r="AM43" s="17">
        <v>431409</v>
      </c>
      <c r="AN43" s="20">
        <f t="shared" si="35"/>
        <v>5.0030476320671782E-3</v>
      </c>
      <c r="AO43" s="12" t="s">
        <v>47</v>
      </c>
      <c r="AP43" s="36">
        <v>35.0456</v>
      </c>
      <c r="AQ43" s="20">
        <f t="shared" si="36"/>
        <v>5.8497638228630026E-3</v>
      </c>
      <c r="AR43" s="17">
        <v>489690</v>
      </c>
      <c r="AS43" s="20">
        <f t="shared" si="37"/>
        <v>5.0574342408840154E-3</v>
      </c>
      <c r="AT43" s="12" t="s">
        <v>47</v>
      </c>
      <c r="AU43" s="36">
        <v>35.932200000000002</v>
      </c>
      <c r="AV43" s="20">
        <f t="shared" si="38"/>
        <v>5.9977538873889442E-3</v>
      </c>
      <c r="AW43" s="17">
        <v>517035</v>
      </c>
      <c r="AX43" s="20">
        <f t="shared" si="39"/>
        <v>5.3398487057842049E-3</v>
      </c>
    </row>
    <row r="44" spans="1:50" ht="12" customHeight="1" x14ac:dyDescent="0.25">
      <c r="A44" s="12" t="s">
        <v>48</v>
      </c>
      <c r="B44" s="21">
        <v>7.6999000000000004</v>
      </c>
      <c r="C44" s="22">
        <f t="shared" si="20"/>
        <v>9.5982364145888162E-4</v>
      </c>
      <c r="D44" s="15">
        <v>111682</v>
      </c>
      <c r="E44" s="22">
        <f t="shared" si="21"/>
        <v>7.8818549172973359E-4</v>
      </c>
      <c r="F44" s="12" t="s">
        <v>48</v>
      </c>
      <c r="G44" s="21">
        <v>7.7816000000000001</v>
      </c>
      <c r="H44" s="22">
        <f t="shared" si="22"/>
        <v>9.9105499508286886E-4</v>
      </c>
      <c r="I44" s="15">
        <v>85730</v>
      </c>
      <c r="J44" s="22">
        <f t="shared" si="23"/>
        <v>9.0735715194719497E-4</v>
      </c>
      <c r="K44" s="12" t="s">
        <v>48</v>
      </c>
      <c r="L44" s="21">
        <v>7.6955999999999998</v>
      </c>
      <c r="M44" s="22">
        <f t="shared" si="24"/>
        <v>1.0239792860151542E-3</v>
      </c>
      <c r="N44" s="15">
        <v>79358</v>
      </c>
      <c r="O44" s="22">
        <f t="shared" si="25"/>
        <v>8.3588028169496228E-4</v>
      </c>
      <c r="P44" s="12" t="s">
        <v>48</v>
      </c>
      <c r="Q44" s="36">
        <v>7.2645999999999997</v>
      </c>
      <c r="R44" s="22">
        <f t="shared" si="26"/>
        <v>1.0387693201713371E-3</v>
      </c>
      <c r="S44" s="17">
        <v>104448</v>
      </c>
      <c r="T44" s="22">
        <f t="shared" si="27"/>
        <v>1.1203545798676761E-3</v>
      </c>
      <c r="U44" s="12" t="s">
        <v>48</v>
      </c>
      <c r="V44" s="36">
        <v>8.2073</v>
      </c>
      <c r="W44" s="20">
        <f t="shared" si="28"/>
        <v>1.2168311290645911E-3</v>
      </c>
      <c r="X44" s="17">
        <v>139784</v>
      </c>
      <c r="Y44" s="20">
        <f t="shared" si="29"/>
        <v>1.3375722577424348E-3</v>
      </c>
      <c r="Z44" s="12" t="s">
        <v>48</v>
      </c>
      <c r="AA44" s="36">
        <v>6.4253</v>
      </c>
      <c r="AB44" s="20">
        <f t="shared" si="30"/>
        <v>9.7918167976725179E-4</v>
      </c>
      <c r="AC44" s="17">
        <v>109054</v>
      </c>
      <c r="AD44" s="20">
        <f t="shared" si="31"/>
        <v>1.139650217444183E-3</v>
      </c>
      <c r="AE44" s="12" t="s">
        <v>48</v>
      </c>
      <c r="AF44" s="36">
        <v>6.6079999999999997</v>
      </c>
      <c r="AG44" s="20">
        <f t="shared" si="32"/>
        <v>1.0508859120750837E-3</v>
      </c>
      <c r="AH44" s="17">
        <v>102136</v>
      </c>
      <c r="AI44" s="20">
        <f t="shared" si="33"/>
        <v>9.7334996091866873E-4</v>
      </c>
      <c r="AJ44" s="12" t="s">
        <v>48</v>
      </c>
      <c r="AK44" s="36">
        <v>6.8756000000000004</v>
      </c>
      <c r="AL44" s="20">
        <f t="shared" si="34"/>
        <v>1.1190458480868585E-3</v>
      </c>
      <c r="AM44" s="17">
        <v>113586</v>
      </c>
      <c r="AN44" s="20">
        <f t="shared" si="35"/>
        <v>1.3172561729958867E-3</v>
      </c>
      <c r="AO44" s="12" t="s">
        <v>48</v>
      </c>
      <c r="AP44" s="36">
        <v>7.4077000000000002</v>
      </c>
      <c r="AQ44" s="20">
        <f t="shared" si="36"/>
        <v>1.2364831953404212E-3</v>
      </c>
      <c r="AR44" s="17">
        <v>100535</v>
      </c>
      <c r="AS44" s="20">
        <f t="shared" si="37"/>
        <v>1.0383082182753875E-3</v>
      </c>
      <c r="AT44" s="12" t="s">
        <v>48</v>
      </c>
      <c r="AU44" s="36">
        <v>7.7844999999999995</v>
      </c>
      <c r="AV44" s="20">
        <f t="shared" si="38"/>
        <v>1.2993781381707558E-3</v>
      </c>
      <c r="AW44" s="17">
        <v>119458</v>
      </c>
      <c r="AX44" s="20">
        <f t="shared" si="39"/>
        <v>1.2337417132216766E-3</v>
      </c>
    </row>
    <row r="45" spans="1:50" ht="12" customHeight="1" x14ac:dyDescent="0.25">
      <c r="A45" s="12" t="s">
        <v>49</v>
      </c>
      <c r="B45" s="21">
        <v>4.5811999999999999</v>
      </c>
      <c r="C45" s="22">
        <f t="shared" si="20"/>
        <v>5.7106508737145008E-4</v>
      </c>
      <c r="D45" s="15">
        <v>37260</v>
      </c>
      <c r="E45" s="22">
        <f t="shared" si="21"/>
        <v>2.6295903925296709E-4</v>
      </c>
      <c r="F45" s="12" t="s">
        <v>49</v>
      </c>
      <c r="G45" s="21">
        <v>3.9260999999999999</v>
      </c>
      <c r="H45" s="22">
        <f t="shared" si="22"/>
        <v>5.0002326207911638E-4</v>
      </c>
      <c r="I45" s="15">
        <v>24720</v>
      </c>
      <c r="J45" s="22">
        <f t="shared" si="23"/>
        <v>2.616338364182277E-4</v>
      </c>
      <c r="K45" s="12" t="s">
        <v>49</v>
      </c>
      <c r="L45" s="21">
        <v>3.5009999999999999</v>
      </c>
      <c r="M45" s="22">
        <f t="shared" si="24"/>
        <v>4.6584431107893532E-4</v>
      </c>
      <c r="N45" s="15">
        <v>23548</v>
      </c>
      <c r="O45" s="22">
        <f t="shared" si="25"/>
        <v>2.4803181624225625E-4</v>
      </c>
      <c r="P45" s="12" t="s">
        <v>49</v>
      </c>
      <c r="Q45" s="36">
        <v>3.5737000000000001</v>
      </c>
      <c r="R45" s="22">
        <f t="shared" si="26"/>
        <v>5.1100541247918777E-4</v>
      </c>
      <c r="S45" s="17">
        <v>28646</v>
      </c>
      <c r="T45" s="22">
        <f t="shared" si="27"/>
        <v>3.0726942875774978E-4</v>
      </c>
      <c r="U45" s="12" t="s">
        <v>49</v>
      </c>
      <c r="V45" s="36">
        <v>3.5522</v>
      </c>
      <c r="W45" s="20">
        <f t="shared" si="28"/>
        <v>5.2665645664996287E-4</v>
      </c>
      <c r="X45" s="17">
        <v>28337</v>
      </c>
      <c r="Y45" s="20">
        <f t="shared" si="29"/>
        <v>2.7115252867028684E-4</v>
      </c>
      <c r="Z45" s="12" t="s">
        <v>49</v>
      </c>
      <c r="AA45" s="36">
        <v>3.5522</v>
      </c>
      <c r="AB45" s="20">
        <f t="shared" si="30"/>
        <v>5.4133646100092321E-4</v>
      </c>
      <c r="AC45" s="17">
        <v>24850</v>
      </c>
      <c r="AD45" s="20">
        <f t="shared" si="31"/>
        <v>2.5969068446354967E-4</v>
      </c>
      <c r="AE45" s="12" t="s">
        <v>49</v>
      </c>
      <c r="AF45" s="36">
        <v>3.3081199999999997</v>
      </c>
      <c r="AG45" s="20">
        <f t="shared" si="32"/>
        <v>5.2609816940887193E-4</v>
      </c>
      <c r="AH45" s="17">
        <v>34081</v>
      </c>
      <c r="AI45" s="20">
        <f t="shared" si="33"/>
        <v>3.2478988816939325E-4</v>
      </c>
      <c r="AJ45" s="12" t="s">
        <v>49</v>
      </c>
      <c r="AK45" s="36">
        <v>3.3917000000000002</v>
      </c>
      <c r="AL45" s="20">
        <f t="shared" si="34"/>
        <v>5.5201986778698555E-4</v>
      </c>
      <c r="AM45" s="17">
        <v>18163</v>
      </c>
      <c r="AN45" s="20">
        <f t="shared" si="35"/>
        <v>2.106362040227166E-4</v>
      </c>
      <c r="AO45" s="12" t="s">
        <v>49</v>
      </c>
      <c r="AP45" s="36">
        <v>3.5746000000000002</v>
      </c>
      <c r="AQ45" s="20">
        <f>AP45/$AP$51</f>
        <v>5.9666736369775632E-4</v>
      </c>
      <c r="AR45" s="17">
        <v>31050</v>
      </c>
      <c r="AS45" s="20">
        <f t="shared" si="37"/>
        <v>3.2067906875665969E-4</v>
      </c>
      <c r="AT45" s="12" t="s">
        <v>49</v>
      </c>
      <c r="AU45" s="36">
        <v>3.597</v>
      </c>
      <c r="AV45" s="20">
        <f>AU45/$AP$51</f>
        <v>6.0040634119085481E-4</v>
      </c>
      <c r="AW45" s="17">
        <v>28476</v>
      </c>
      <c r="AX45" s="20">
        <f t="shared" si="39"/>
        <v>2.940952387090062E-4</v>
      </c>
    </row>
    <row r="46" spans="1:50" ht="12" customHeight="1" x14ac:dyDescent="0.25">
      <c r="A46" s="12" t="s">
        <v>50</v>
      </c>
      <c r="B46" s="21">
        <v>95.425899999999999</v>
      </c>
      <c r="C46" s="22">
        <f t="shared" si="20"/>
        <v>1.1895223941543537E-2</v>
      </c>
      <c r="D46" s="15">
        <v>1555267</v>
      </c>
      <c r="E46" s="22">
        <f t="shared" si="21"/>
        <v>1.0976154484751593E-2</v>
      </c>
      <c r="F46" s="12" t="s">
        <v>50</v>
      </c>
      <c r="G46" s="21">
        <v>98.830299999999994</v>
      </c>
      <c r="H46" s="22">
        <f t="shared" si="22"/>
        <v>1.258690532545215E-2</v>
      </c>
      <c r="I46" s="15">
        <v>1024548</v>
      </c>
      <c r="J46" s="22">
        <f t="shared" si="23"/>
        <v>1.0843706465801874E-2</v>
      </c>
      <c r="K46" s="12" t="s">
        <v>50</v>
      </c>
      <c r="L46" s="21">
        <v>90.689300000000003</v>
      </c>
      <c r="M46" s="22">
        <f t="shared" si="24"/>
        <v>1.2067150665732902E-2</v>
      </c>
      <c r="N46" s="15">
        <v>1110074</v>
      </c>
      <c r="O46" s="22">
        <f t="shared" si="25"/>
        <v>1.1692443960561677E-2</v>
      </c>
      <c r="P46" s="12" t="s">
        <v>50</v>
      </c>
      <c r="Q46" s="36">
        <v>86.930099999999996</v>
      </c>
      <c r="R46" s="22">
        <f t="shared" si="26"/>
        <v>1.2430184852493784E-2</v>
      </c>
      <c r="S46" s="17">
        <v>1212834</v>
      </c>
      <c r="T46" s="22">
        <f t="shared" si="27"/>
        <v>1.3009383870626849E-2</v>
      </c>
      <c r="U46" s="12" t="s">
        <v>50</v>
      </c>
      <c r="V46" s="36">
        <v>82.972800000000007</v>
      </c>
      <c r="W46" s="20">
        <f t="shared" si="28"/>
        <v>1.2301717483904635E-2</v>
      </c>
      <c r="X46" s="17">
        <v>1156345</v>
      </c>
      <c r="Y46" s="20">
        <f t="shared" si="29"/>
        <v>1.1064892923218507E-2</v>
      </c>
      <c r="Z46" s="12" t="s">
        <v>50</v>
      </c>
      <c r="AA46" s="36">
        <v>85.040899999999993</v>
      </c>
      <c r="AB46" s="20">
        <f t="shared" si="30"/>
        <v>1.2959782626635158E-2</v>
      </c>
      <c r="AC46" s="17">
        <v>1292497</v>
      </c>
      <c r="AD46" s="20">
        <f t="shared" si="31"/>
        <v>1.3507019339922922E-2</v>
      </c>
      <c r="AE46" s="12" t="s">
        <v>50</v>
      </c>
      <c r="AF46" s="36">
        <v>85.415559000000002</v>
      </c>
      <c r="AG46" s="20">
        <f t="shared" si="32"/>
        <v>1.3583838926319329E-2</v>
      </c>
      <c r="AH46" s="17">
        <v>1307384</v>
      </c>
      <c r="AI46" s="20">
        <f t="shared" si="33"/>
        <v>1.24592911931708E-2</v>
      </c>
      <c r="AJ46" s="12" t="s">
        <v>50</v>
      </c>
      <c r="AK46" s="36">
        <v>88.713059000000001</v>
      </c>
      <c r="AL46" s="20">
        <f t="shared" si="34"/>
        <v>1.4438591591284326E-2</v>
      </c>
      <c r="AM46" s="17">
        <v>1061737</v>
      </c>
      <c r="AN46" s="20">
        <f t="shared" si="35"/>
        <v>1.2312957735531965E-2</v>
      </c>
      <c r="AO46" s="12" t="s">
        <v>50</v>
      </c>
      <c r="AP46" s="36">
        <v>84.325058999999996</v>
      </c>
      <c r="AQ46" s="20">
        <f t="shared" si="36"/>
        <v>1.4075424004696401E-2</v>
      </c>
      <c r="AR46" s="17">
        <v>1212727</v>
      </c>
      <c r="AS46" s="20">
        <f t="shared" si="37"/>
        <v>1.2524836232401212E-2</v>
      </c>
      <c r="AT46" s="12" t="s">
        <v>50</v>
      </c>
      <c r="AU46" s="36">
        <v>83.440859000000003</v>
      </c>
      <c r="AV46" s="20">
        <f t="shared" ref="AV46:AV48" si="40">AU46/$AP$51</f>
        <v>1.3927834544901865E-2</v>
      </c>
      <c r="AW46" s="17">
        <v>1319111</v>
      </c>
      <c r="AX46" s="20">
        <f t="shared" si="39"/>
        <v>1.3623551918411149E-2</v>
      </c>
    </row>
    <row r="47" spans="1:50" ht="12" customHeight="1" x14ac:dyDescent="0.25">
      <c r="A47" s="12" t="s">
        <v>51</v>
      </c>
      <c r="B47" s="21">
        <v>8.1890000000000001</v>
      </c>
      <c r="C47" s="22">
        <f t="shared" si="20"/>
        <v>1.0207919323506514E-3</v>
      </c>
      <c r="D47" s="15">
        <v>119873</v>
      </c>
      <c r="E47" s="22">
        <f t="shared" si="21"/>
        <v>8.4599272443292874E-4</v>
      </c>
      <c r="F47" s="12" t="s">
        <v>51</v>
      </c>
      <c r="G47" s="21">
        <v>9.0054999999999996</v>
      </c>
      <c r="H47" s="22">
        <f t="shared" si="22"/>
        <v>1.1469293921839694E-3</v>
      </c>
      <c r="I47" s="15">
        <v>103415</v>
      </c>
      <c r="J47" s="22">
        <f t="shared" si="23"/>
        <v>1.0945333006954295E-3</v>
      </c>
      <c r="K47" s="12" t="s">
        <v>51</v>
      </c>
      <c r="L47" s="21">
        <v>10.452</v>
      </c>
      <c r="M47" s="22">
        <f t="shared" si="24"/>
        <v>1.3907468550120056E-3</v>
      </c>
      <c r="N47" s="15">
        <v>116240</v>
      </c>
      <c r="O47" s="22">
        <f t="shared" si="25"/>
        <v>1.2243595345676859E-3</v>
      </c>
      <c r="P47" s="12" t="s">
        <v>51</v>
      </c>
      <c r="Q47" s="36">
        <v>11.308999999999999</v>
      </c>
      <c r="R47" s="22">
        <f t="shared" si="26"/>
        <v>1.6170803955920009E-3</v>
      </c>
      <c r="S47" s="17">
        <v>114440</v>
      </c>
      <c r="T47" s="22">
        <f t="shared" si="27"/>
        <v>1.2275331085330199E-3</v>
      </c>
      <c r="U47" s="12" t="s">
        <v>51</v>
      </c>
      <c r="V47" s="36">
        <v>11.4305</v>
      </c>
      <c r="W47" s="20">
        <f t="shared" si="28"/>
        <v>1.6947093710200443E-3</v>
      </c>
      <c r="X47" s="17">
        <v>136402</v>
      </c>
      <c r="Y47" s="20">
        <f t="shared" si="29"/>
        <v>1.3052104039130629E-3</v>
      </c>
      <c r="Z47" s="12" t="s">
        <v>51</v>
      </c>
      <c r="AA47" s="36">
        <v>11.8703</v>
      </c>
      <c r="AB47" s="20">
        <f t="shared" si="30"/>
        <v>1.80897083301032E-3</v>
      </c>
      <c r="AC47" s="17">
        <v>123207</v>
      </c>
      <c r="AD47" s="20">
        <f t="shared" si="31"/>
        <v>1.2875537288008277E-3</v>
      </c>
      <c r="AE47" s="12" t="s">
        <v>51</v>
      </c>
      <c r="AF47" s="36">
        <v>9.7910000000000004</v>
      </c>
      <c r="AG47" s="20">
        <f t="shared" si="32"/>
        <v>1.5570859511390958E-3</v>
      </c>
      <c r="AH47" s="17">
        <v>102967</v>
      </c>
      <c r="AI47" s="20">
        <f t="shared" si="33"/>
        <v>9.8126934113253465E-4</v>
      </c>
      <c r="AJ47" s="12" t="s">
        <v>51</v>
      </c>
      <c r="AK47" s="36">
        <v>10.507300000000001</v>
      </c>
      <c r="AL47" s="20">
        <f t="shared" si="34"/>
        <v>1.7101271801156332E-3</v>
      </c>
      <c r="AM47" s="17">
        <v>109948</v>
      </c>
      <c r="AN47" s="20">
        <f t="shared" si="35"/>
        <v>1.2750663084231484E-3</v>
      </c>
      <c r="AO47" s="12" t="s">
        <v>51</v>
      </c>
      <c r="AP47" s="36">
        <v>10.9869</v>
      </c>
      <c r="AQ47" s="20">
        <f t="shared" si="36"/>
        <v>1.8339183847733674E-3</v>
      </c>
      <c r="AR47" s="17">
        <v>113330</v>
      </c>
      <c r="AS47" s="20">
        <f t="shared" si="37"/>
        <v>1.1704527813910545E-3</v>
      </c>
      <c r="AT47" s="12" t="s">
        <v>51</v>
      </c>
      <c r="AU47" s="36">
        <v>12.9979</v>
      </c>
      <c r="AV47" s="20">
        <f t="shared" si="40"/>
        <v>2.1695917659618046E-3</v>
      </c>
      <c r="AW47" s="17">
        <v>136418</v>
      </c>
      <c r="AX47" s="20">
        <f t="shared" si="39"/>
        <v>1.4089016812124317E-3</v>
      </c>
    </row>
    <row r="48" spans="1:50" ht="12" customHeight="1" x14ac:dyDescent="0.25">
      <c r="A48" s="12" t="s">
        <v>52</v>
      </c>
      <c r="B48" s="21">
        <v>11.8888</v>
      </c>
      <c r="C48" s="22">
        <f t="shared" si="20"/>
        <v>1.4819869489962664E-3</v>
      </c>
      <c r="D48" s="15">
        <v>110166</v>
      </c>
      <c r="E48" s="22">
        <f t="shared" si="21"/>
        <v>7.774864605030159E-4</v>
      </c>
      <c r="F48" s="12" t="s">
        <v>52</v>
      </c>
      <c r="G48" s="21">
        <v>9.6877999999999993</v>
      </c>
      <c r="H48" s="22">
        <f t="shared" si="22"/>
        <v>1.23382628011769E-3</v>
      </c>
      <c r="I48" s="15">
        <v>30990</v>
      </c>
      <c r="J48" s="22">
        <f t="shared" si="23"/>
        <v>3.2799484589809372E-4</v>
      </c>
      <c r="K48" s="12" t="s">
        <v>52</v>
      </c>
      <c r="L48" s="21">
        <v>7.7549999999999999</v>
      </c>
      <c r="M48" s="22">
        <f t="shared" si="24"/>
        <v>1.0318830712416861E-3</v>
      </c>
      <c r="N48" s="15">
        <v>26934</v>
      </c>
      <c r="O48" s="22">
        <f t="shared" si="25"/>
        <v>2.8369665953239891E-4</v>
      </c>
      <c r="P48" s="12" t="s">
        <v>52</v>
      </c>
      <c r="Q48" s="36">
        <v>6.5430999999999999</v>
      </c>
      <c r="R48" s="22">
        <f t="shared" si="26"/>
        <v>9.3560162139871091E-4</v>
      </c>
      <c r="S48" s="17">
        <v>31676</v>
      </c>
      <c r="T48" s="22">
        <f t="shared" si="27"/>
        <v>3.3977052381939827E-4</v>
      </c>
      <c r="U48" s="12" t="s">
        <v>52</v>
      </c>
      <c r="V48" s="36">
        <v>5.5693000000000001</v>
      </c>
      <c r="W48" s="20">
        <f t="shared" si="28"/>
        <v>8.2571583920405345E-4</v>
      </c>
      <c r="X48" s="17">
        <v>23020</v>
      </c>
      <c r="Y48" s="20">
        <f t="shared" si="29"/>
        <v>2.2027494830045534E-4</v>
      </c>
      <c r="Z48" s="12" t="s">
        <v>52</v>
      </c>
      <c r="AA48" s="36">
        <v>5.3726000000000003</v>
      </c>
      <c r="AB48" s="20">
        <f t="shared" si="30"/>
        <v>8.1875577680692532E-4</v>
      </c>
      <c r="AC48" s="17">
        <v>19894</v>
      </c>
      <c r="AD48" s="20">
        <f t="shared" si="31"/>
        <v>2.0789885218180514E-4</v>
      </c>
      <c r="AE48" s="12" t="s">
        <v>52</v>
      </c>
      <c r="AF48" s="36">
        <v>3.7342</v>
      </c>
      <c r="AG48" s="20">
        <f t="shared" si="32"/>
        <v>5.9385868233516608E-4</v>
      </c>
      <c r="AH48" s="17">
        <v>20834</v>
      </c>
      <c r="AI48" s="20">
        <f t="shared" si="33"/>
        <v>1.9854677181189339E-4</v>
      </c>
      <c r="AJ48" s="12" t="s">
        <v>52</v>
      </c>
      <c r="AK48" s="36">
        <v>3.4672000000000001</v>
      </c>
      <c r="AL48" s="20">
        <f t="shared" si="34"/>
        <v>5.6430795341304838E-4</v>
      </c>
      <c r="AM48" s="17">
        <v>19990</v>
      </c>
      <c r="AN48" s="20">
        <f t="shared" si="35"/>
        <v>2.318239122619669E-4</v>
      </c>
      <c r="AO48" s="12" t="s">
        <v>52</v>
      </c>
      <c r="AP48" s="36">
        <v>3.4380999999999999</v>
      </c>
      <c r="AQ48" s="20">
        <f t="shared" si="36"/>
        <v>5.7388296959918757E-4</v>
      </c>
      <c r="AR48" s="17">
        <v>25504</v>
      </c>
      <c r="AS48" s="20">
        <f>AR48/$AR$51</f>
        <v>2.6340093299741864E-4</v>
      </c>
      <c r="AT48" s="12" t="s">
        <v>52</v>
      </c>
      <c r="AU48" s="36">
        <v>3.4830000000000001</v>
      </c>
      <c r="AV48" s="20">
        <f t="shared" si="40"/>
        <v>5.8137761644919302E-4</v>
      </c>
      <c r="AW48" s="17">
        <v>23292</v>
      </c>
      <c r="AX48" s="20">
        <f>AW48/$AR$51</f>
        <v>2.4055577679485082E-4</v>
      </c>
    </row>
    <row r="49" spans="1:50" x14ac:dyDescent="0.25">
      <c r="A49" s="31" t="s">
        <v>53</v>
      </c>
      <c r="B49" s="38">
        <f>SUM(B41:B48)</f>
        <v>266.37419999999997</v>
      </c>
      <c r="C49" s="33">
        <f>SUM(C41:C48)</f>
        <v>3.3204620142429954E-2</v>
      </c>
      <c r="D49" s="32">
        <f>SUM(D41:D48)</f>
        <v>3275688</v>
      </c>
      <c r="E49" s="33">
        <f>SUM(E41:E48)</f>
        <v>2.3117868206453923E-2</v>
      </c>
      <c r="F49" s="31" t="s">
        <v>53</v>
      </c>
      <c r="G49" s="32">
        <f>SUM(G41:G48)</f>
        <v>260.66329999999999</v>
      </c>
      <c r="H49" s="33">
        <f>SUM(H41:H48)</f>
        <v>3.3197756952270022E-2</v>
      </c>
      <c r="I49" s="32">
        <f>SUM(I41:I48)</f>
        <v>2131147</v>
      </c>
      <c r="J49" s="33">
        <f>SUM(J41:J48)</f>
        <v>2.2555831940986919E-2</v>
      </c>
      <c r="K49" s="31" t="s">
        <v>53</v>
      </c>
      <c r="L49" s="38">
        <f>SUM(L41:L48)</f>
        <v>246.31560000000002</v>
      </c>
      <c r="M49" s="33">
        <f>SUM(M41:M48)</f>
        <v>3.2774841756639417E-2</v>
      </c>
      <c r="N49" s="32">
        <f>SUM(N41:N48)</f>
        <v>2195037</v>
      </c>
      <c r="O49" s="33">
        <f>SUM(O41:O48)</f>
        <v>2.312039297727847E-2</v>
      </c>
      <c r="P49" s="31" t="s">
        <v>53</v>
      </c>
      <c r="Q49" s="38">
        <f>SUM(Q41:Q48)</f>
        <v>235.4058</v>
      </c>
      <c r="R49" s="33">
        <f>SUM(R41:R48)</f>
        <v>3.3660810344738834E-2</v>
      </c>
      <c r="S49" s="32">
        <f>SUM(S41:S48)</f>
        <v>2505037</v>
      </c>
      <c r="T49" s="33">
        <f>SUM(T41:T48)</f>
        <v>2.687011408249065E-2</v>
      </c>
      <c r="U49" s="31" t="s">
        <v>53</v>
      </c>
      <c r="V49" s="39">
        <f>SUM(V41:V48)</f>
        <v>220.423</v>
      </c>
      <c r="W49" s="33">
        <f>SUM(W41:W48)</f>
        <v>3.2680366010966376E-2</v>
      </c>
      <c r="X49" s="32">
        <f>SUM(X41:X48)</f>
        <v>2450302</v>
      </c>
      <c r="Y49" s="33">
        <f>SUM(Y41:Y48)</f>
        <v>2.3446574559969693E-2</v>
      </c>
      <c r="Z49" s="31" t="s">
        <v>53</v>
      </c>
      <c r="AA49" s="40">
        <f>SUM(AA41:AA48)</f>
        <v>210.53299999999999</v>
      </c>
      <c r="AB49" s="33">
        <f>SUM(AB41:AB48)</f>
        <v>3.2084113829150211E-2</v>
      </c>
      <c r="AC49" s="32">
        <f>SUM(AC41:AC48)</f>
        <v>2374878</v>
      </c>
      <c r="AD49" s="33">
        <f>SUM(AD41:AD48)</f>
        <v>2.4818257277160003E-2</v>
      </c>
      <c r="AE49" s="31" t="s">
        <v>53</v>
      </c>
      <c r="AF49" s="40">
        <f>SUM(AF41:AF48)</f>
        <v>199.98535899999999</v>
      </c>
      <c r="AG49" s="33">
        <f>SUM(AG41:AG48)</f>
        <v>3.180414594345915E-2</v>
      </c>
      <c r="AH49" s="32">
        <f>SUM(AH41:AH48)</f>
        <v>2448426</v>
      </c>
      <c r="AI49" s="33">
        <f>SUM(AI41:AI48)</f>
        <v>2.3333353092075786E-2</v>
      </c>
      <c r="AJ49" s="31" t="s">
        <v>53</v>
      </c>
      <c r="AK49" s="40">
        <f>SUM(AK41:AK48)</f>
        <v>199.67115899999999</v>
      </c>
      <c r="AL49" s="33">
        <f>SUM(AL41:AL48)</f>
        <v>3.2497699322479638E-2</v>
      </c>
      <c r="AM49" s="32">
        <f>SUM(AM41:AM48)</f>
        <v>2090683</v>
      </c>
      <c r="AN49" s="33">
        <f>SUM(AN41:AN48)</f>
        <v>2.4245638437197889E-2</v>
      </c>
      <c r="AO49" s="31" t="s">
        <v>53</v>
      </c>
      <c r="AP49" s="40">
        <f>SUM(AP41:AP48)</f>
        <v>194.364859</v>
      </c>
      <c r="AQ49" s="33">
        <f>SUM(AQ41:AQ48)</f>
        <v>3.244311755581495E-2</v>
      </c>
      <c r="AR49" s="32">
        <f>SUM(AR41:AR48)</f>
        <v>2292223</v>
      </c>
      <c r="AS49" s="33">
        <f>SUM(AS41:AS48)</f>
        <v>2.3673685572386371E-2</v>
      </c>
      <c r="AT49" s="31" t="s">
        <v>53</v>
      </c>
      <c r="AU49" s="40">
        <f>SUM(AU41:AU48)</f>
        <v>194.00165899999999</v>
      </c>
      <c r="AV49" s="33">
        <f>SUM(AV41:AV48)</f>
        <v>3.2382492706462568E-2</v>
      </c>
      <c r="AW49" s="32">
        <f>SUM(AW41:AW48)</f>
        <v>2512404</v>
      </c>
      <c r="AX49" s="33">
        <f>SUM(AX41:AX48)</f>
        <v>2.5947677135604086E-2</v>
      </c>
    </row>
    <row r="50" spans="1:50" x14ac:dyDescent="0.25">
      <c r="A50" s="31" t="s">
        <v>54</v>
      </c>
      <c r="B50" s="32">
        <f>SUM(B38+B49)</f>
        <v>6425.881800000001</v>
      </c>
      <c r="C50" s="33">
        <f t="shared" ref="C50:E50" si="41">SUM(C38+C49)</f>
        <v>0.80101212598350036</v>
      </c>
      <c r="D50" s="32">
        <f t="shared" si="41"/>
        <v>114033015</v>
      </c>
      <c r="E50" s="33">
        <f t="shared" si="41"/>
        <v>0.80477756488242569</v>
      </c>
      <c r="F50" s="31" t="s">
        <v>54</v>
      </c>
      <c r="G50" s="32">
        <f>SUM(G38+G49)</f>
        <v>6291.1641</v>
      </c>
      <c r="H50" s="33">
        <f t="shared" ref="H50:J50" si="42">SUM(H38+H49)</f>
        <v>0.80123491392400314</v>
      </c>
      <c r="I50" s="41">
        <f t="shared" si="42"/>
        <v>74106134</v>
      </c>
      <c r="J50" s="33">
        <f t="shared" si="42"/>
        <v>0.78433139727116774</v>
      </c>
      <c r="K50" s="31" t="s">
        <v>54</v>
      </c>
      <c r="L50" s="32">
        <f>SUM(L38+L49)</f>
        <v>6032.3932999999997</v>
      </c>
      <c r="M50" s="33">
        <f t="shared" ref="M50:O50" si="43">SUM(M38+M49)</f>
        <v>0.80267240816786201</v>
      </c>
      <c r="N50" s="32">
        <f t="shared" si="43"/>
        <v>77267920</v>
      </c>
      <c r="O50" s="33">
        <f t="shared" si="43"/>
        <v>0.81386540406239827</v>
      </c>
      <c r="P50" s="31" t="s">
        <v>54</v>
      </c>
      <c r="Q50" s="32">
        <f>SUM(Q38+Q49)</f>
        <v>5637.4976000000006</v>
      </c>
      <c r="R50" s="33">
        <f t="shared" ref="R50:T50" si="44">SUM(R38+R49)</f>
        <v>0.80610901486930397</v>
      </c>
      <c r="S50" s="32">
        <f t="shared" si="44"/>
        <v>74096799</v>
      </c>
      <c r="T50" s="33">
        <f t="shared" si="44"/>
        <v>0.7947944251032536</v>
      </c>
      <c r="U50" s="31" t="s">
        <v>54</v>
      </c>
      <c r="V50" s="32">
        <f>SUM(V38+V49)</f>
        <v>5422.4008000000003</v>
      </c>
      <c r="W50" s="33">
        <f t="shared" ref="W50:Y50" si="45">SUM(W38+W49)</f>
        <v>0.80393626255951933</v>
      </c>
      <c r="X50" s="32">
        <f t="shared" si="45"/>
        <v>81463156</v>
      </c>
      <c r="Y50" s="33">
        <f t="shared" si="45"/>
        <v>0.77950879566863285</v>
      </c>
      <c r="Z50" s="31" t="s">
        <v>54</v>
      </c>
      <c r="AA50" s="40">
        <f>SUM(AA38+AA49)</f>
        <v>5271.4297000000006</v>
      </c>
      <c r="AB50" s="42">
        <f t="shared" ref="AB50:AD50" si="46">SUM(AB38+AB49)</f>
        <v>0.80333795907132421</v>
      </c>
      <c r="AC50" s="40">
        <f t="shared" si="46"/>
        <v>75718732</v>
      </c>
      <c r="AD50" s="42">
        <f t="shared" si="46"/>
        <v>0.79128568771799124</v>
      </c>
      <c r="AE50" s="31" t="s">
        <v>54</v>
      </c>
      <c r="AF50" s="40">
        <f>SUM(AF38+AF49)</f>
        <v>5043.1295170000003</v>
      </c>
      <c r="AG50" s="42">
        <f t="shared" ref="AG50:AI50" si="47">SUM(AG38+AG49)</f>
        <v>0.80202084778833549</v>
      </c>
      <c r="AH50" s="40">
        <f t="shared" si="47"/>
        <v>81779211</v>
      </c>
      <c r="AI50" s="42">
        <f t="shared" si="47"/>
        <v>0.77935098134653347</v>
      </c>
      <c r="AJ50" s="31" t="s">
        <v>54</v>
      </c>
      <c r="AK50" s="40">
        <f>SUM(AK38+AK49)</f>
        <v>4942.0081330000012</v>
      </c>
      <c r="AL50" s="42">
        <f t="shared" ref="AL50:AN50" si="48">SUM(AL38+AL49)</f>
        <v>0.80434197487421255</v>
      </c>
      <c r="AM50" s="40">
        <f t="shared" si="48"/>
        <v>65775913</v>
      </c>
      <c r="AN50" s="42">
        <f t="shared" si="48"/>
        <v>0.76280287565096394</v>
      </c>
      <c r="AO50" s="31" t="s">
        <v>54</v>
      </c>
      <c r="AP50" s="40">
        <f>SUM(AP38+AP49)</f>
        <v>4803.6317719999997</v>
      </c>
      <c r="AQ50" s="42">
        <f t="shared" ref="AQ50:AS50" si="49">SUM(AQ38+AQ49)</f>
        <v>0.80181567324288627</v>
      </c>
      <c r="AR50" s="40">
        <f t="shared" si="49"/>
        <v>75396309</v>
      </c>
      <c r="AS50" s="42">
        <f t="shared" si="49"/>
        <v>0.77868013390690372</v>
      </c>
      <c r="AT50" s="31" t="s">
        <v>54</v>
      </c>
      <c r="AU50" s="40">
        <f>SUM(AU38+AU49)</f>
        <v>4765.0731049999986</v>
      </c>
      <c r="AV50" s="42">
        <f t="shared" ref="AV50:AX50" si="50">SUM(AV38+AV49)</f>
        <v>0.79537951306088261</v>
      </c>
      <c r="AW50" s="40">
        <f t="shared" si="50"/>
        <v>78876039</v>
      </c>
      <c r="AX50" s="42">
        <f t="shared" si="50"/>
        <v>0.8146181878819313</v>
      </c>
    </row>
    <row r="51" spans="1:50" s="46" customFormat="1" x14ac:dyDescent="0.25">
      <c r="A51" s="43" t="s">
        <v>55</v>
      </c>
      <c r="B51" s="44">
        <v>8022.2029000000002</v>
      </c>
      <c r="C51" s="45">
        <v>1</v>
      </c>
      <c r="D51" s="44">
        <v>141695072</v>
      </c>
      <c r="E51" s="45">
        <v>1</v>
      </c>
      <c r="F51" s="43" t="s">
        <v>55</v>
      </c>
      <c r="G51" s="44">
        <v>7851.8347000000003</v>
      </c>
      <c r="H51" s="45">
        <v>1</v>
      </c>
      <c r="I51" s="44">
        <v>94483192</v>
      </c>
      <c r="J51" s="45">
        <v>1</v>
      </c>
      <c r="K51" s="43" t="s">
        <v>55</v>
      </c>
      <c r="L51" s="44">
        <v>7515.3864000000003</v>
      </c>
      <c r="M51" s="45">
        <v>1</v>
      </c>
      <c r="N51" s="44">
        <v>94939433</v>
      </c>
      <c r="O51" s="45">
        <v>1</v>
      </c>
      <c r="P51" s="43" t="s">
        <v>55</v>
      </c>
      <c r="Q51" s="44">
        <v>6993.4679999999998</v>
      </c>
      <c r="R51" s="45">
        <v>1</v>
      </c>
      <c r="S51" s="44">
        <v>93227628</v>
      </c>
      <c r="T51" s="45">
        <v>1</v>
      </c>
      <c r="U51" s="43" t="s">
        <v>55</v>
      </c>
      <c r="V51" s="44">
        <v>6744.8143</v>
      </c>
      <c r="W51" s="45">
        <v>1</v>
      </c>
      <c r="X51" s="44">
        <v>104505756</v>
      </c>
      <c r="Y51" s="45">
        <v>1</v>
      </c>
      <c r="Z51" s="43" t="s">
        <v>55</v>
      </c>
      <c r="AA51" s="44">
        <v>6561.9079000000002</v>
      </c>
      <c r="AB51" s="45">
        <v>1</v>
      </c>
      <c r="AC51" s="44">
        <v>95690764</v>
      </c>
      <c r="AD51" s="45">
        <v>1</v>
      </c>
      <c r="AE51" s="43" t="s">
        <v>55</v>
      </c>
      <c r="AF51" s="44">
        <v>6288.0279620000001</v>
      </c>
      <c r="AG51" s="45">
        <v>1</v>
      </c>
      <c r="AH51" s="44">
        <v>104932454</v>
      </c>
      <c r="AI51" s="45">
        <v>1</v>
      </c>
      <c r="AJ51" s="43" t="s">
        <v>55</v>
      </c>
      <c r="AK51" s="44">
        <v>6144.1629150000008</v>
      </c>
      <c r="AL51" s="45">
        <v>1</v>
      </c>
      <c r="AM51" s="44">
        <v>86229241</v>
      </c>
      <c r="AN51" s="45">
        <v>1</v>
      </c>
      <c r="AO51" s="43" t="s">
        <v>55</v>
      </c>
      <c r="AP51" s="44">
        <v>5990.9427219999998</v>
      </c>
      <c r="AQ51" s="45">
        <v>1</v>
      </c>
      <c r="AR51" s="44">
        <v>96825777</v>
      </c>
      <c r="AS51" s="45">
        <v>1</v>
      </c>
      <c r="AT51" s="43" t="s">
        <v>55</v>
      </c>
      <c r="AU51" s="44">
        <v>5966.1749</v>
      </c>
      <c r="AV51" s="45">
        <v>1</v>
      </c>
      <c r="AW51" s="44">
        <v>102616440</v>
      </c>
      <c r="AX51" s="45">
        <v>1</v>
      </c>
    </row>
    <row r="52" spans="1:50" x14ac:dyDescent="0.25">
      <c r="A52" s="47"/>
      <c r="B52" s="47"/>
      <c r="G52" s="47"/>
      <c r="H52" s="47"/>
      <c r="I52" s="47"/>
      <c r="J52" s="47"/>
      <c r="K52" s="47"/>
      <c r="L52" s="47"/>
      <c r="P52" s="48"/>
      <c r="Q52" s="47"/>
      <c r="R52" s="47"/>
      <c r="S52" s="47"/>
      <c r="T52" s="47"/>
      <c r="U52" s="47"/>
      <c r="V52" s="47"/>
      <c r="Z52" s="48"/>
      <c r="AA52" s="47"/>
      <c r="AB52" s="47"/>
      <c r="AC52" s="47"/>
      <c r="AD52" s="47"/>
      <c r="AE52" s="47"/>
      <c r="AF52" s="47"/>
      <c r="AJ52" s="47"/>
      <c r="AK52" s="47"/>
    </row>
    <row r="53" spans="1:50" x14ac:dyDescent="0.25">
      <c r="A53" s="47"/>
      <c r="B53" s="48"/>
      <c r="G53" s="47"/>
      <c r="H53" s="47"/>
      <c r="I53" s="47"/>
      <c r="J53" s="47"/>
      <c r="K53" s="47"/>
      <c r="L53" s="48"/>
      <c r="P53" s="48"/>
      <c r="Q53" s="47"/>
      <c r="R53" s="47"/>
      <c r="S53" s="47"/>
      <c r="T53" s="47"/>
      <c r="U53" s="47"/>
      <c r="V53" s="48"/>
      <c r="Z53" s="48"/>
      <c r="AA53" s="47"/>
      <c r="AB53" s="47"/>
      <c r="AC53" s="47"/>
      <c r="AD53" s="47"/>
      <c r="AE53" s="47"/>
      <c r="AF53" s="48"/>
      <c r="AJ53" s="48"/>
      <c r="AK53" s="47"/>
      <c r="AL53" s="47"/>
      <c r="AM53" s="47"/>
      <c r="AN53" s="47"/>
      <c r="AO53" s="48"/>
      <c r="AP53" s="47"/>
      <c r="AQ53" s="47"/>
      <c r="AR53" s="47"/>
      <c r="AS53" s="47"/>
    </row>
    <row r="54" spans="1:50" x14ac:dyDescent="0.25">
      <c r="A54" s="48"/>
      <c r="B54" s="48"/>
      <c r="G54" s="48"/>
      <c r="H54" s="48"/>
      <c r="I54" s="48"/>
      <c r="J54" s="48"/>
      <c r="K54" s="48"/>
      <c r="L54" s="48"/>
      <c r="P54" s="48"/>
      <c r="Q54" s="48"/>
      <c r="R54" s="48"/>
      <c r="S54" s="48"/>
      <c r="T54" s="48"/>
      <c r="U54" s="48"/>
      <c r="V54" s="48"/>
      <c r="Z54" s="48"/>
      <c r="AA54" s="48"/>
      <c r="AB54" s="48"/>
      <c r="AC54" s="48"/>
      <c r="AD54" s="48"/>
      <c r="AE54" s="48"/>
      <c r="AF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</row>
    <row r="55" spans="1:50" x14ac:dyDescent="0.25">
      <c r="A55" s="48" t="s">
        <v>56</v>
      </c>
      <c r="G55" s="48"/>
      <c r="H55" s="48"/>
      <c r="I55" s="48"/>
      <c r="J55" s="48"/>
      <c r="K55" s="48"/>
      <c r="P55" s="48"/>
      <c r="Q55" s="48"/>
      <c r="R55" s="48"/>
      <c r="S55" s="48"/>
      <c r="T55" s="48"/>
      <c r="U55" s="48"/>
      <c r="Z55" s="48"/>
      <c r="AA55" s="48"/>
      <c r="AB55" s="48"/>
      <c r="AC55" s="48"/>
      <c r="AD55" s="48"/>
      <c r="AE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</row>
    <row r="56" spans="1:50" x14ac:dyDescent="0.25">
      <c r="A56" s="48" t="s">
        <v>57</v>
      </c>
    </row>
    <row r="57" spans="1:50" x14ac:dyDescent="0.25">
      <c r="A57" s="48" t="s">
        <v>58</v>
      </c>
    </row>
  </sheetData>
  <mergeCells count="55">
    <mergeCell ref="AW39:AX39"/>
    <mergeCell ref="AH39:AI39"/>
    <mergeCell ref="AK39:AL39"/>
    <mergeCell ref="AM39:AN39"/>
    <mergeCell ref="AP39:AQ39"/>
    <mergeCell ref="AR39:AS39"/>
    <mergeCell ref="AU39:AV39"/>
    <mergeCell ref="S39:T39"/>
    <mergeCell ref="V39:W39"/>
    <mergeCell ref="X39:Y39"/>
    <mergeCell ref="AA39:AB39"/>
    <mergeCell ref="AC39:AD39"/>
    <mergeCell ref="AF39:AG39"/>
    <mergeCell ref="AR3:AS3"/>
    <mergeCell ref="AU3:AV3"/>
    <mergeCell ref="AW3:AX3"/>
    <mergeCell ref="B39:C39"/>
    <mergeCell ref="D39:E39"/>
    <mergeCell ref="G39:H39"/>
    <mergeCell ref="I39:J39"/>
    <mergeCell ref="L39:M39"/>
    <mergeCell ref="N39:O39"/>
    <mergeCell ref="Q39:R39"/>
    <mergeCell ref="AC3:AD3"/>
    <mergeCell ref="AF3:AG3"/>
    <mergeCell ref="AH3:AI3"/>
    <mergeCell ref="AK3:AL3"/>
    <mergeCell ref="AM3:AN3"/>
    <mergeCell ref="AP3:AQ3"/>
    <mergeCell ref="N3:O3"/>
    <mergeCell ref="Q3:R3"/>
    <mergeCell ref="S3:T3"/>
    <mergeCell ref="V3:W3"/>
    <mergeCell ref="X3:Y3"/>
    <mergeCell ref="AA3:AB3"/>
    <mergeCell ref="Z2:AD2"/>
    <mergeCell ref="AE2:AI2"/>
    <mergeCell ref="AJ2:AN2"/>
    <mergeCell ref="AO2:AS2"/>
    <mergeCell ref="AT2:AX2"/>
    <mergeCell ref="B3:C3"/>
    <mergeCell ref="D3:E3"/>
    <mergeCell ref="G3:H3"/>
    <mergeCell ref="I3:J3"/>
    <mergeCell ref="L3:M3"/>
    <mergeCell ref="A1:J1"/>
    <mergeCell ref="K1:T1"/>
    <mergeCell ref="U1:AD1"/>
    <mergeCell ref="AE1:AN1"/>
    <mergeCell ref="AO1:AX1"/>
    <mergeCell ref="A2:E2"/>
    <mergeCell ref="F2:J2"/>
    <mergeCell ref="K2:O2"/>
    <mergeCell ref="P2:T2"/>
    <mergeCell ref="U2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5"/>
  <sheetViews>
    <sheetView tabSelected="1" workbookViewId="0">
      <selection activeCell="G13" sqref="G13"/>
    </sheetView>
  </sheetViews>
  <sheetFormatPr baseColWidth="10" defaultRowHeight="15" x14ac:dyDescent="0.25"/>
  <cols>
    <col min="1" max="1" width="28.28515625" customWidth="1"/>
    <col min="2" max="2" width="8.7109375" customWidth="1"/>
    <col min="3" max="3" width="7" customWidth="1"/>
    <col min="4" max="4" width="10" customWidth="1"/>
    <col min="5" max="5" width="7" customWidth="1"/>
    <col min="6" max="6" width="28.28515625" customWidth="1"/>
    <col min="7" max="7" width="8.7109375" customWidth="1"/>
    <col min="8" max="8" width="7" customWidth="1"/>
    <col min="9" max="9" width="10" customWidth="1"/>
    <col min="10" max="10" width="7" customWidth="1"/>
    <col min="11" max="11" width="28.28515625" customWidth="1"/>
    <col min="12" max="12" width="8.7109375" customWidth="1"/>
    <col min="13" max="13" width="7" customWidth="1"/>
    <col min="14" max="14" width="10" customWidth="1"/>
    <col min="15" max="15" width="7" customWidth="1"/>
    <col min="16" max="16" width="28.28515625" customWidth="1"/>
    <col min="17" max="17" width="8.7109375" customWidth="1"/>
    <col min="18" max="18" width="7" customWidth="1"/>
    <col min="19" max="19" width="10" customWidth="1"/>
    <col min="20" max="20" width="7" customWidth="1"/>
    <col min="21" max="21" width="28.28515625" customWidth="1"/>
    <col min="22" max="22" width="8.7109375" customWidth="1"/>
    <col min="23" max="23" width="7" customWidth="1"/>
    <col min="24" max="24" width="10" customWidth="1"/>
    <col min="25" max="25" width="7" customWidth="1"/>
    <col min="26" max="26" width="28.28515625" customWidth="1"/>
    <col min="27" max="27" width="8.7109375" customWidth="1"/>
    <col min="28" max="28" width="7" customWidth="1"/>
    <col min="29" max="29" width="10" customWidth="1"/>
    <col min="30" max="30" width="7" customWidth="1"/>
    <col min="31" max="31" width="28.28515625" customWidth="1"/>
    <col min="32" max="32" width="8.7109375" customWidth="1"/>
    <col min="33" max="33" width="7" customWidth="1"/>
    <col min="34" max="34" width="10" customWidth="1"/>
    <col min="35" max="35" width="7" customWidth="1"/>
    <col min="36" max="36" width="28.28515625" customWidth="1"/>
    <col min="37" max="37" width="8.7109375" customWidth="1"/>
    <col min="38" max="38" width="7" customWidth="1"/>
    <col min="39" max="39" width="10" customWidth="1"/>
    <col min="40" max="40" width="7" customWidth="1"/>
    <col min="41" max="41" width="28.28515625" style="24" customWidth="1"/>
    <col min="42" max="42" width="11.42578125" style="24"/>
    <col min="43" max="43" width="8.7109375" style="24" customWidth="1"/>
    <col min="44" max="44" width="10" style="24" customWidth="1"/>
    <col min="45" max="45" width="7" style="24" customWidth="1"/>
    <col min="46" max="46" width="28.28515625" style="24" customWidth="1"/>
    <col min="47" max="47" width="11.42578125" style="24"/>
    <col min="48" max="48" width="8.7109375" style="24" customWidth="1"/>
    <col min="49" max="49" width="10" style="24" customWidth="1"/>
    <col min="50" max="50" width="7" style="24" customWidth="1"/>
    <col min="51" max="16384" width="11.42578125" style="24"/>
  </cols>
  <sheetData>
    <row r="1" spans="1:50" x14ac:dyDescent="0.25">
      <c r="A1" s="49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49" t="s">
        <v>59</v>
      </c>
      <c r="L1" s="50"/>
      <c r="M1" s="50"/>
      <c r="N1" s="50"/>
      <c r="O1" s="50"/>
      <c r="P1" s="50"/>
      <c r="Q1" s="50"/>
      <c r="R1" s="50"/>
      <c r="S1" s="50"/>
      <c r="T1" s="50"/>
      <c r="U1" s="49" t="s">
        <v>59</v>
      </c>
      <c r="V1" s="50"/>
      <c r="W1" s="50"/>
      <c r="X1" s="50"/>
      <c r="Y1" s="50"/>
      <c r="Z1" s="50"/>
      <c r="AA1" s="50"/>
      <c r="AB1" s="50"/>
      <c r="AC1" s="50"/>
      <c r="AD1" s="50"/>
      <c r="AE1" s="49" t="s">
        <v>59</v>
      </c>
      <c r="AF1" s="50"/>
      <c r="AG1" s="50"/>
      <c r="AH1" s="50"/>
      <c r="AI1" s="50"/>
      <c r="AJ1" s="50"/>
      <c r="AK1" s="50"/>
      <c r="AL1" s="50"/>
      <c r="AM1" s="50"/>
      <c r="AN1" s="50"/>
      <c r="AO1" s="49" t="s">
        <v>59</v>
      </c>
      <c r="AP1" s="50"/>
      <c r="AQ1" s="50"/>
      <c r="AR1" s="50"/>
      <c r="AS1" s="50"/>
      <c r="AT1" s="50"/>
      <c r="AU1" s="50"/>
      <c r="AV1" s="50"/>
      <c r="AW1" s="50"/>
      <c r="AX1" s="50"/>
    </row>
    <row r="2" spans="1:50" x14ac:dyDescent="0.25">
      <c r="A2" s="7">
        <v>2012</v>
      </c>
      <c r="B2" s="7"/>
      <c r="C2" s="7"/>
      <c r="D2" s="7"/>
      <c r="E2" s="7"/>
      <c r="F2" s="7">
        <v>2013</v>
      </c>
      <c r="G2" s="7"/>
      <c r="H2" s="7"/>
      <c r="I2" s="7"/>
      <c r="J2" s="7"/>
      <c r="K2" s="7">
        <v>2014</v>
      </c>
      <c r="L2" s="7"/>
      <c r="M2" s="7"/>
      <c r="N2" s="7"/>
      <c r="O2" s="7"/>
      <c r="P2" s="7">
        <v>2015</v>
      </c>
      <c r="Q2" s="7"/>
      <c r="R2" s="7"/>
      <c r="S2" s="7"/>
      <c r="T2" s="7"/>
      <c r="U2" s="51">
        <v>2016</v>
      </c>
      <c r="V2" s="52"/>
      <c r="W2" s="52"/>
      <c r="X2" s="52"/>
      <c r="Y2" s="53"/>
      <c r="Z2" s="7">
        <v>2017</v>
      </c>
      <c r="AA2" s="7"/>
      <c r="AB2" s="7"/>
      <c r="AC2" s="7"/>
      <c r="AD2" s="7"/>
      <c r="AE2" s="7">
        <v>2018</v>
      </c>
      <c r="AF2" s="7"/>
      <c r="AG2" s="7"/>
      <c r="AH2" s="7"/>
      <c r="AI2" s="7"/>
      <c r="AJ2" s="7">
        <v>2019</v>
      </c>
      <c r="AK2" s="7"/>
      <c r="AL2" s="7"/>
      <c r="AM2" s="7"/>
      <c r="AN2" s="7"/>
      <c r="AO2" s="7">
        <v>2020</v>
      </c>
      <c r="AP2" s="7"/>
      <c r="AQ2" s="7"/>
      <c r="AR2" s="7"/>
      <c r="AS2" s="7"/>
      <c r="AT2" s="7">
        <v>2021</v>
      </c>
      <c r="AU2" s="7"/>
      <c r="AV2" s="7"/>
      <c r="AW2" s="7"/>
      <c r="AX2" s="7"/>
    </row>
    <row r="3" spans="1:50" x14ac:dyDescent="0.25">
      <c r="A3" s="6" t="s">
        <v>43</v>
      </c>
      <c r="B3" s="7" t="s">
        <v>4</v>
      </c>
      <c r="C3" s="7"/>
      <c r="D3" s="7" t="s">
        <v>3</v>
      </c>
      <c r="E3" s="7"/>
      <c r="F3" s="6" t="s">
        <v>43</v>
      </c>
      <c r="G3" s="7" t="s">
        <v>4</v>
      </c>
      <c r="H3" s="7"/>
      <c r="I3" s="7" t="s">
        <v>3</v>
      </c>
      <c r="J3" s="7"/>
      <c r="K3" s="6" t="s">
        <v>43</v>
      </c>
      <c r="L3" s="7" t="s">
        <v>4</v>
      </c>
      <c r="M3" s="7"/>
      <c r="N3" s="7" t="s">
        <v>3</v>
      </c>
      <c r="O3" s="7"/>
      <c r="P3" s="6" t="s">
        <v>43</v>
      </c>
      <c r="Q3" s="7" t="s">
        <v>4</v>
      </c>
      <c r="R3" s="7"/>
      <c r="S3" s="7" t="s">
        <v>3</v>
      </c>
      <c r="T3" s="7"/>
      <c r="U3" s="6" t="s">
        <v>43</v>
      </c>
      <c r="V3" s="51" t="s">
        <v>4</v>
      </c>
      <c r="W3" s="53"/>
      <c r="X3" s="51" t="s">
        <v>3</v>
      </c>
      <c r="Y3" s="53"/>
      <c r="Z3" s="6" t="s">
        <v>43</v>
      </c>
      <c r="AA3" s="7" t="s">
        <v>4</v>
      </c>
      <c r="AB3" s="7"/>
      <c r="AC3" s="7" t="s">
        <v>3</v>
      </c>
      <c r="AD3" s="7"/>
      <c r="AE3" s="6" t="s">
        <v>43</v>
      </c>
      <c r="AF3" s="7" t="s">
        <v>4</v>
      </c>
      <c r="AG3" s="7"/>
      <c r="AH3" s="7" t="s">
        <v>3</v>
      </c>
      <c r="AI3" s="7"/>
      <c r="AJ3" s="6" t="s">
        <v>43</v>
      </c>
      <c r="AK3" s="7" t="s">
        <v>4</v>
      </c>
      <c r="AL3" s="7"/>
      <c r="AM3" s="7" t="s">
        <v>3</v>
      </c>
      <c r="AN3" s="7"/>
      <c r="AO3" s="6" t="s">
        <v>43</v>
      </c>
      <c r="AP3" s="7" t="s">
        <v>4</v>
      </c>
      <c r="AQ3" s="7"/>
      <c r="AR3" s="7" t="s">
        <v>3</v>
      </c>
      <c r="AS3" s="7"/>
      <c r="AT3" s="6" t="s">
        <v>43</v>
      </c>
      <c r="AU3" s="7" t="s">
        <v>4</v>
      </c>
      <c r="AV3" s="7"/>
      <c r="AW3" s="7" t="s">
        <v>3</v>
      </c>
      <c r="AX3" s="7"/>
    </row>
    <row r="4" spans="1:50" ht="39" customHeight="1" x14ac:dyDescent="0.25">
      <c r="A4" s="9" t="s">
        <v>60</v>
      </c>
      <c r="B4" s="9" t="s">
        <v>6</v>
      </c>
      <c r="C4" s="10" t="s">
        <v>7</v>
      </c>
      <c r="D4" s="9" t="s">
        <v>8</v>
      </c>
      <c r="E4" s="10" t="s">
        <v>7</v>
      </c>
      <c r="F4" s="9" t="s">
        <v>61</v>
      </c>
      <c r="G4" s="9" t="s">
        <v>6</v>
      </c>
      <c r="H4" s="10" t="s">
        <v>7</v>
      </c>
      <c r="I4" s="9" t="s">
        <v>8</v>
      </c>
      <c r="J4" s="10" t="s">
        <v>7</v>
      </c>
      <c r="K4" s="9" t="s">
        <v>60</v>
      </c>
      <c r="L4" s="9" t="s">
        <v>6</v>
      </c>
      <c r="M4" s="10" t="s">
        <v>7</v>
      </c>
      <c r="N4" s="9" t="s">
        <v>8</v>
      </c>
      <c r="O4" s="10" t="s">
        <v>7</v>
      </c>
      <c r="P4" s="9" t="s">
        <v>60</v>
      </c>
      <c r="Q4" s="9" t="s">
        <v>6</v>
      </c>
      <c r="R4" s="10" t="s">
        <v>7</v>
      </c>
      <c r="S4" s="9" t="s">
        <v>8</v>
      </c>
      <c r="T4" s="10" t="s">
        <v>7</v>
      </c>
      <c r="U4" s="9" t="s">
        <v>60</v>
      </c>
      <c r="V4" s="9" t="s">
        <v>6</v>
      </c>
      <c r="W4" s="10" t="s">
        <v>7</v>
      </c>
      <c r="X4" s="9" t="s">
        <v>8</v>
      </c>
      <c r="Y4" s="10" t="s">
        <v>7</v>
      </c>
      <c r="Z4" s="9" t="s">
        <v>60</v>
      </c>
      <c r="AA4" s="9" t="s">
        <v>6</v>
      </c>
      <c r="AB4" s="10" t="s">
        <v>7</v>
      </c>
      <c r="AC4" s="9" t="s">
        <v>8</v>
      </c>
      <c r="AD4" s="10" t="s">
        <v>7</v>
      </c>
      <c r="AE4" s="9" t="s">
        <v>60</v>
      </c>
      <c r="AF4" s="9" t="s">
        <v>6</v>
      </c>
      <c r="AG4" s="10" t="s">
        <v>7</v>
      </c>
      <c r="AH4" s="9" t="s">
        <v>8</v>
      </c>
      <c r="AI4" s="10" t="s">
        <v>7</v>
      </c>
      <c r="AJ4" s="9" t="s">
        <v>60</v>
      </c>
      <c r="AK4" s="9" t="s">
        <v>6</v>
      </c>
      <c r="AL4" s="10" t="s">
        <v>7</v>
      </c>
      <c r="AM4" s="9" t="s">
        <v>8</v>
      </c>
      <c r="AN4" s="10" t="s">
        <v>7</v>
      </c>
      <c r="AO4" s="9" t="s">
        <v>60</v>
      </c>
      <c r="AP4" s="9" t="s">
        <v>6</v>
      </c>
      <c r="AQ4" s="10" t="s">
        <v>7</v>
      </c>
      <c r="AR4" s="9" t="s">
        <v>8</v>
      </c>
      <c r="AS4" s="10" t="s">
        <v>7</v>
      </c>
      <c r="AT4" s="9" t="s">
        <v>60</v>
      </c>
      <c r="AU4" s="9" t="s">
        <v>6</v>
      </c>
      <c r="AV4" s="10" t="s">
        <v>7</v>
      </c>
      <c r="AW4" s="9" t="s">
        <v>8</v>
      </c>
      <c r="AX4" s="10" t="s">
        <v>7</v>
      </c>
    </row>
    <row r="5" spans="1:50" ht="12" customHeight="1" x14ac:dyDescent="0.25">
      <c r="A5" s="23" t="s">
        <v>62</v>
      </c>
      <c r="B5" s="54">
        <v>1.0006999999999999</v>
      </c>
      <c r="C5" s="55">
        <f t="shared" ref="C5:C37" si="0">B5/$B$51</f>
        <v>1.2474129768021697E-4</v>
      </c>
      <c r="D5" s="56">
        <v>8400</v>
      </c>
      <c r="E5" s="55">
        <f t="shared" ref="E5:E37" si="1">D5/$D$51</f>
        <v>5.9282231071522376E-5</v>
      </c>
      <c r="F5" s="23" t="s">
        <v>62</v>
      </c>
      <c r="G5" s="54">
        <v>0.78049999999999997</v>
      </c>
      <c r="H5" s="55">
        <f t="shared" ref="H5:H37" si="2">G5/$G$51</f>
        <v>9.9403519027215382E-5</v>
      </c>
      <c r="I5" s="56">
        <v>6590</v>
      </c>
      <c r="J5" s="55">
        <f t="shared" ref="J5:J37" si="3">I5/$I$51</f>
        <v>6.9747855258742741E-5</v>
      </c>
      <c r="K5" s="23" t="s">
        <v>62</v>
      </c>
      <c r="L5" s="57">
        <v>0.78049999999999997</v>
      </c>
      <c r="M5" s="55">
        <f t="shared" ref="M5:M37" si="4">L5/$L$51</f>
        <v>1.0385360891091374E-4</v>
      </c>
      <c r="N5" s="56">
        <v>9220</v>
      </c>
      <c r="O5" s="55">
        <f t="shared" ref="O5:O37" si="5">N5/$N$51</f>
        <v>9.711454670263304E-5</v>
      </c>
      <c r="P5" s="23" t="s">
        <v>62</v>
      </c>
      <c r="Q5" s="57">
        <v>7.0800000000000002E-2</v>
      </c>
      <c r="R5" s="58">
        <f t="shared" ref="R5:R37" si="6">Q5/$Q$51</f>
        <v>1.0123732603051876E-5</v>
      </c>
      <c r="S5" s="56">
        <v>0</v>
      </c>
      <c r="T5" s="59">
        <f t="shared" ref="T5:T37" si="7">S5/$S$51</f>
        <v>0</v>
      </c>
      <c r="U5" s="23" t="s">
        <v>62</v>
      </c>
      <c r="V5" s="57">
        <v>7.0800000000000002E-2</v>
      </c>
      <c r="W5" s="58">
        <f t="shared" ref="W5:W37" si="8">V5/$V$51</f>
        <v>1.0496953192617921E-5</v>
      </c>
      <c r="X5" s="56">
        <v>0</v>
      </c>
      <c r="Y5" s="59">
        <f t="shared" ref="Y5:Y37" si="9">X5/$X$51</f>
        <v>0</v>
      </c>
      <c r="Z5" s="23" t="s">
        <v>62</v>
      </c>
      <c r="AA5" s="57">
        <v>7.0800000000000002E-2</v>
      </c>
      <c r="AB5" s="58">
        <f t="shared" ref="AB5:AB37" si="10">AA5/$AA$51</f>
        <v>1.0789544912692237E-5</v>
      </c>
      <c r="AC5" s="56">
        <v>0</v>
      </c>
      <c r="AD5" s="59">
        <f t="shared" ref="AD5:AD37" si="11">AC5/$AC$51</f>
        <v>0</v>
      </c>
      <c r="AE5" s="23" t="s">
        <v>62</v>
      </c>
      <c r="AF5" s="56">
        <v>0</v>
      </c>
      <c r="AG5" s="59">
        <f t="shared" ref="AG5:AG37" si="12">AF5/$AF$51</f>
        <v>0</v>
      </c>
      <c r="AH5" s="56">
        <v>0</v>
      </c>
      <c r="AI5" s="59">
        <f t="shared" ref="AI5:AI37" si="13">AH5/$AH$51</f>
        <v>0</v>
      </c>
      <c r="AJ5" s="23" t="s">
        <v>62</v>
      </c>
      <c r="AK5" s="56">
        <v>0</v>
      </c>
      <c r="AL5" s="59">
        <f t="shared" ref="AL5:AL37" si="14">AK5/$AK$51</f>
        <v>0</v>
      </c>
      <c r="AM5" s="56">
        <v>0</v>
      </c>
      <c r="AN5" s="59">
        <f t="shared" ref="AN5:AN37" si="15">AM5/$AM$51</f>
        <v>0</v>
      </c>
      <c r="AO5" s="23" t="s">
        <v>62</v>
      </c>
      <c r="AP5" s="56">
        <v>0</v>
      </c>
      <c r="AQ5" s="59">
        <f t="shared" ref="AQ5:AQ37" si="16">AP5/$AP$51</f>
        <v>0</v>
      </c>
      <c r="AR5" s="56">
        <v>0</v>
      </c>
      <c r="AS5" s="59">
        <f t="shared" ref="AS5:AS37" si="17">AR5/$AR$51</f>
        <v>0</v>
      </c>
      <c r="AT5" s="23" t="s">
        <v>62</v>
      </c>
      <c r="AU5" s="56">
        <v>0</v>
      </c>
      <c r="AV5" s="59">
        <f t="shared" ref="AV5:AV37" si="18">AU5/$AP$51</f>
        <v>0</v>
      </c>
      <c r="AW5" s="56">
        <v>0</v>
      </c>
      <c r="AX5" s="59">
        <f t="shared" ref="AX5:AX37" si="19">AW5/$AR$51</f>
        <v>0</v>
      </c>
    </row>
    <row r="6" spans="1:50" ht="12" customHeight="1" x14ac:dyDescent="0.25">
      <c r="A6" s="23" t="s">
        <v>63</v>
      </c>
      <c r="B6" s="54">
        <v>160.8321</v>
      </c>
      <c r="C6" s="55">
        <f t="shared" si="0"/>
        <v>2.0048371002932372E-2</v>
      </c>
      <c r="D6" s="56">
        <v>305028</v>
      </c>
      <c r="E6" s="55">
        <f t="shared" si="1"/>
        <v>2.1527071880100388E-3</v>
      </c>
      <c r="F6" s="23" t="s">
        <v>63</v>
      </c>
      <c r="G6" s="54">
        <v>117.0364</v>
      </c>
      <c r="H6" s="55">
        <f t="shared" si="2"/>
        <v>1.4905611805607675E-2</v>
      </c>
      <c r="I6" s="56">
        <v>219600</v>
      </c>
      <c r="J6" s="55">
        <f t="shared" si="3"/>
        <v>2.3242229157541586E-3</v>
      </c>
      <c r="K6" s="23" t="s">
        <v>63</v>
      </c>
      <c r="L6" s="57">
        <v>67.181200000000004</v>
      </c>
      <c r="M6" s="55">
        <f t="shared" si="4"/>
        <v>8.9391544791362961E-3</v>
      </c>
      <c r="N6" s="56">
        <v>93452</v>
      </c>
      <c r="O6" s="55">
        <f t="shared" si="5"/>
        <v>9.8433282195818455E-4</v>
      </c>
      <c r="P6" s="23" t="s">
        <v>63</v>
      </c>
      <c r="Q6" s="57">
        <v>27.254100000000001</v>
      </c>
      <c r="R6" s="55">
        <f t="shared" si="6"/>
        <v>3.8970793889383641E-3</v>
      </c>
      <c r="S6" s="56">
        <v>43460</v>
      </c>
      <c r="T6" s="55">
        <f t="shared" si="7"/>
        <v>4.6617082223737369E-4</v>
      </c>
      <c r="U6" s="23" t="s">
        <v>63</v>
      </c>
      <c r="V6" s="57">
        <v>19.768699999999999</v>
      </c>
      <c r="W6" s="55">
        <f t="shared" si="8"/>
        <v>2.9309480025269188E-3</v>
      </c>
      <c r="X6" s="56">
        <v>30315</v>
      </c>
      <c r="Y6" s="55">
        <f t="shared" si="9"/>
        <v>2.9007971580053446E-4</v>
      </c>
      <c r="Z6" s="23" t="s">
        <v>63</v>
      </c>
      <c r="AA6" s="57">
        <v>11.048299999999999</v>
      </c>
      <c r="AB6" s="55">
        <f t="shared" si="10"/>
        <v>1.6837023878375371E-3</v>
      </c>
      <c r="AC6" s="56">
        <v>23507</v>
      </c>
      <c r="AD6" s="55">
        <f t="shared" si="11"/>
        <v>2.4565589214022785E-4</v>
      </c>
      <c r="AE6" s="23" t="s">
        <v>63</v>
      </c>
      <c r="AF6" s="57">
        <v>5.2321999999999997</v>
      </c>
      <c r="AG6" s="55">
        <f t="shared" si="12"/>
        <v>8.3208917511489898E-4</v>
      </c>
      <c r="AH6" s="56">
        <v>12950</v>
      </c>
      <c r="AI6" s="55">
        <f t="shared" si="13"/>
        <v>1.234127241511001E-4</v>
      </c>
      <c r="AJ6" s="23" t="s">
        <v>63</v>
      </c>
      <c r="AK6" s="57">
        <v>4.1722000000000001</v>
      </c>
      <c r="AL6" s="55">
        <f t="shared" si="14"/>
        <v>6.790510046233043E-4</v>
      </c>
      <c r="AM6" s="56">
        <v>6810</v>
      </c>
      <c r="AN6" s="55">
        <f t="shared" si="15"/>
        <v>7.8975529890144806E-5</v>
      </c>
      <c r="AO6" s="23" t="s">
        <v>63</v>
      </c>
      <c r="AP6" s="57">
        <v>3.9727000000000001</v>
      </c>
      <c r="AQ6" s="55">
        <f t="shared" si="16"/>
        <v>6.6311767351929628E-4</v>
      </c>
      <c r="AR6" s="56">
        <v>6517</v>
      </c>
      <c r="AS6" s="55">
        <f t="shared" si="17"/>
        <v>6.7306457039843846E-5</v>
      </c>
      <c r="AT6" s="23" t="s">
        <v>63</v>
      </c>
      <c r="AU6" s="57">
        <v>3.3433000000000002</v>
      </c>
      <c r="AV6" s="55">
        <f t="shared" si="18"/>
        <v>5.5805908270875311E-4</v>
      </c>
      <c r="AW6" s="56">
        <v>5310</v>
      </c>
      <c r="AX6" s="55">
        <f t="shared" si="19"/>
        <v>5.4840768280124412E-5</v>
      </c>
    </row>
    <row r="7" spans="1:50" ht="12" customHeight="1" x14ac:dyDescent="0.25">
      <c r="A7" s="23" t="s">
        <v>64</v>
      </c>
      <c r="B7" s="54">
        <v>9.4552999999999994</v>
      </c>
      <c r="C7" s="55">
        <f t="shared" si="0"/>
        <v>1.1786413430156446E-3</v>
      </c>
      <c r="D7" s="56">
        <v>116786</v>
      </c>
      <c r="E7" s="55">
        <f t="shared" si="1"/>
        <v>8.2420650451414429E-4</v>
      </c>
      <c r="F7" s="23" t="s">
        <v>64</v>
      </c>
      <c r="G7" s="54">
        <v>8.5876000000000001</v>
      </c>
      <c r="H7" s="55">
        <f t="shared" si="2"/>
        <v>1.0937061627137922E-3</v>
      </c>
      <c r="I7" s="56">
        <v>81899</v>
      </c>
      <c r="J7" s="55">
        <f t="shared" si="3"/>
        <v>8.6681025763820513E-4</v>
      </c>
      <c r="K7" s="23" t="s">
        <v>64</v>
      </c>
      <c r="L7" s="57">
        <v>7.1227999999999998</v>
      </c>
      <c r="M7" s="55">
        <f t="shared" si="4"/>
        <v>9.477623133256328E-4</v>
      </c>
      <c r="N7" s="56">
        <v>69566</v>
      </c>
      <c r="O7" s="55">
        <f t="shared" si="5"/>
        <v>7.3274084120557152E-4</v>
      </c>
      <c r="P7" s="23" t="s">
        <v>64</v>
      </c>
      <c r="Q7" s="57">
        <v>6.4497999999999998</v>
      </c>
      <c r="R7" s="55">
        <f t="shared" si="6"/>
        <v>9.2226060089214675E-4</v>
      </c>
      <c r="S7" s="56">
        <v>67381</v>
      </c>
      <c r="T7" s="55">
        <f t="shared" si="7"/>
        <v>7.2275785028017665E-4</v>
      </c>
      <c r="U7" s="23" t="s">
        <v>64</v>
      </c>
      <c r="V7" s="57">
        <v>3.2334000000000001</v>
      </c>
      <c r="W7" s="55">
        <f t="shared" si="8"/>
        <v>4.7939051487303364E-4</v>
      </c>
      <c r="X7" s="56">
        <v>47881</v>
      </c>
      <c r="Y7" s="55">
        <f t="shared" si="9"/>
        <v>4.5816615115439193E-4</v>
      </c>
      <c r="Z7" s="23" t="s">
        <v>64</v>
      </c>
      <c r="AA7" s="57">
        <v>3.2334000000000001</v>
      </c>
      <c r="AB7" s="55">
        <f t="shared" si="10"/>
        <v>4.9275302995337676E-4</v>
      </c>
      <c r="AC7" s="56">
        <v>62265</v>
      </c>
      <c r="AD7" s="55">
        <f t="shared" si="11"/>
        <v>6.5068975726852803E-4</v>
      </c>
      <c r="AE7" s="23" t="s">
        <v>64</v>
      </c>
      <c r="AF7" s="57">
        <v>3.2334000000000001</v>
      </c>
      <c r="AG7" s="55">
        <f t="shared" si="12"/>
        <v>5.1421527059678808E-4</v>
      </c>
      <c r="AH7" s="56">
        <v>38180</v>
      </c>
      <c r="AI7" s="55">
        <f t="shared" si="13"/>
        <v>3.6385311259374528E-4</v>
      </c>
      <c r="AJ7" s="23" t="s">
        <v>64</v>
      </c>
      <c r="AK7" s="57">
        <v>3.1818</v>
      </c>
      <c r="AL7" s="55">
        <f t="shared" si="14"/>
        <v>5.1785736218552066E-4</v>
      </c>
      <c r="AM7" s="56">
        <v>16120</v>
      </c>
      <c r="AN7" s="55">
        <f t="shared" si="15"/>
        <v>1.8694354505567316E-4</v>
      </c>
      <c r="AO7" s="23" t="s">
        <v>64</v>
      </c>
      <c r="AP7" s="57">
        <v>3.1818</v>
      </c>
      <c r="AQ7" s="55">
        <f t="shared" si="16"/>
        <v>5.3110172265806552E-4</v>
      </c>
      <c r="AR7" s="56">
        <v>43690</v>
      </c>
      <c r="AS7" s="55">
        <f t="shared" si="17"/>
        <v>4.5122281848561878E-4</v>
      </c>
      <c r="AT7" s="23" t="s">
        <v>64</v>
      </c>
      <c r="AU7" s="57">
        <v>3.2338</v>
      </c>
      <c r="AV7" s="55">
        <f t="shared" si="18"/>
        <v>5.3978149183847265E-4</v>
      </c>
      <c r="AW7" s="56">
        <v>29805</v>
      </c>
      <c r="AX7" s="55">
        <f t="shared" si="19"/>
        <v>3.0782092252148931E-4</v>
      </c>
    </row>
    <row r="8" spans="1:50" ht="12" customHeight="1" x14ac:dyDescent="0.25">
      <c r="A8" s="23" t="s">
        <v>65</v>
      </c>
      <c r="B8" s="54">
        <v>0.26040000000000002</v>
      </c>
      <c r="C8" s="58">
        <f t="shared" si="0"/>
        <v>3.2459911977544225E-5</v>
      </c>
      <c r="D8" s="56">
        <v>2938</v>
      </c>
      <c r="E8" s="58">
        <f t="shared" si="1"/>
        <v>2.0734666058111041E-5</v>
      </c>
      <c r="F8" s="23" t="s">
        <v>65</v>
      </c>
      <c r="G8" s="54">
        <v>0.26040000000000002</v>
      </c>
      <c r="H8" s="58">
        <f t="shared" si="2"/>
        <v>3.3164223388452128E-5</v>
      </c>
      <c r="I8" s="56">
        <v>4745</v>
      </c>
      <c r="J8" s="55">
        <f t="shared" si="3"/>
        <v>5.0220572564906569E-5</v>
      </c>
      <c r="K8" s="23" t="s">
        <v>65</v>
      </c>
      <c r="L8" s="57">
        <v>0.1404</v>
      </c>
      <c r="M8" s="58">
        <f t="shared" si="4"/>
        <v>1.8681674171803062E-5</v>
      </c>
      <c r="N8" s="56">
        <v>1130</v>
      </c>
      <c r="O8" s="58">
        <f t="shared" si="5"/>
        <v>1.1902325138175198E-5</v>
      </c>
      <c r="P8" s="23" t="s">
        <v>65</v>
      </c>
      <c r="Q8" s="57">
        <v>0.1404</v>
      </c>
      <c r="R8" s="58">
        <f t="shared" si="6"/>
        <v>2.0075876517916432E-5</v>
      </c>
      <c r="S8" s="17">
        <v>1760</v>
      </c>
      <c r="T8" s="58">
        <f t="shared" si="7"/>
        <v>1.8878523864191848E-5</v>
      </c>
      <c r="U8" s="23" t="s">
        <v>65</v>
      </c>
      <c r="V8" s="57">
        <v>0.1404</v>
      </c>
      <c r="W8" s="58">
        <f t="shared" si="8"/>
        <v>2.081599192434401E-5</v>
      </c>
      <c r="X8" s="17">
        <v>2285</v>
      </c>
      <c r="Y8" s="58">
        <f t="shared" si="9"/>
        <v>2.1864824364315396E-5</v>
      </c>
      <c r="Z8" s="23" t="s">
        <v>65</v>
      </c>
      <c r="AA8" s="57">
        <v>0.1404</v>
      </c>
      <c r="AB8" s="58">
        <f t="shared" si="10"/>
        <v>2.139621618279647E-5</v>
      </c>
      <c r="AC8" s="17">
        <v>1775</v>
      </c>
      <c r="AD8" s="58">
        <f t="shared" si="11"/>
        <v>1.8549334604539265E-5</v>
      </c>
      <c r="AE8" s="23" t="s">
        <v>65</v>
      </c>
      <c r="AF8" s="57">
        <v>0.1404</v>
      </c>
      <c r="AG8" s="58">
        <f t="shared" si="12"/>
        <v>2.2328144984161887E-5</v>
      </c>
      <c r="AH8" s="17">
        <v>1615</v>
      </c>
      <c r="AI8" s="58">
        <f t="shared" si="13"/>
        <v>1.5390853243554183E-5</v>
      </c>
      <c r="AJ8" s="23" t="s">
        <v>65</v>
      </c>
      <c r="AK8" s="57">
        <v>0.1404</v>
      </c>
      <c r="AL8" s="58">
        <f t="shared" si="14"/>
        <v>2.2850956581446697E-5</v>
      </c>
      <c r="AM8" s="17">
        <v>1535</v>
      </c>
      <c r="AN8" s="58">
        <f t="shared" si="15"/>
        <v>1.7801385959085504E-5</v>
      </c>
      <c r="AO8" s="23" t="s">
        <v>65</v>
      </c>
      <c r="AP8" s="57">
        <v>8.6400000000000005E-2</v>
      </c>
      <c r="AQ8" s="58">
        <f t="shared" si="16"/>
        <v>1.4421770330522618E-5</v>
      </c>
      <c r="AR8" s="17">
        <v>1770</v>
      </c>
      <c r="AS8" s="58">
        <f t="shared" si="17"/>
        <v>1.8280256093374806E-5</v>
      </c>
      <c r="AT8" s="23" t="s">
        <v>65</v>
      </c>
      <c r="AU8" s="57">
        <v>8.6400000000000005E-2</v>
      </c>
      <c r="AV8" s="59">
        <f t="shared" si="18"/>
        <v>1.4421770330522618E-5</v>
      </c>
      <c r="AW8" s="17">
        <v>1655</v>
      </c>
      <c r="AX8" s="59">
        <f t="shared" si="19"/>
        <v>1.7092555838720508E-5</v>
      </c>
    </row>
    <row r="9" spans="1:50" ht="12" customHeight="1" x14ac:dyDescent="0.25">
      <c r="A9" s="23" t="s">
        <v>66</v>
      </c>
      <c r="B9" s="54">
        <v>147.63919999999999</v>
      </c>
      <c r="C9" s="55">
        <f t="shared" si="0"/>
        <v>1.8403822720564695E-2</v>
      </c>
      <c r="D9" s="56">
        <v>2279129</v>
      </c>
      <c r="E9" s="55">
        <f t="shared" si="1"/>
        <v>1.6084744288072349E-2</v>
      </c>
      <c r="F9" s="23" t="s">
        <v>66</v>
      </c>
      <c r="G9" s="54">
        <v>151.52369999999999</v>
      </c>
      <c r="H9" s="55">
        <f t="shared" si="2"/>
        <v>1.9297871871907846E-2</v>
      </c>
      <c r="I9" s="56">
        <v>1933960</v>
      </c>
      <c r="J9" s="55">
        <f t="shared" si="3"/>
        <v>2.0468825820363901E-2</v>
      </c>
      <c r="K9" s="23" t="s">
        <v>66</v>
      </c>
      <c r="L9" s="57">
        <v>153.86080000000001</v>
      </c>
      <c r="M9" s="55">
        <f t="shared" si="4"/>
        <v>2.0472773030006816E-2</v>
      </c>
      <c r="N9" s="56">
        <v>1752067</v>
      </c>
      <c r="O9" s="55">
        <f t="shared" si="5"/>
        <v>1.8454576192802837E-2</v>
      </c>
      <c r="P9" s="23" t="s">
        <v>66</v>
      </c>
      <c r="Q9" s="57">
        <v>148.6995</v>
      </c>
      <c r="R9" s="55">
        <f t="shared" si="6"/>
        <v>2.1262626782591984E-2</v>
      </c>
      <c r="S9" s="17">
        <v>1932469</v>
      </c>
      <c r="T9" s="55">
        <f t="shared" si="7"/>
        <v>2.0728501212108497E-2</v>
      </c>
      <c r="U9" s="23" t="s">
        <v>66</v>
      </c>
      <c r="V9" s="57">
        <v>148.14490000000001</v>
      </c>
      <c r="W9" s="55">
        <f t="shared" si="8"/>
        <v>2.1964266681144953E-2</v>
      </c>
      <c r="X9" s="17">
        <v>2211380</v>
      </c>
      <c r="Y9" s="55">
        <f t="shared" si="9"/>
        <v>2.1160365559194653E-2</v>
      </c>
      <c r="Z9" s="23" t="s">
        <v>66</v>
      </c>
      <c r="AA9" s="57">
        <v>141.10550000000001</v>
      </c>
      <c r="AB9" s="55">
        <f t="shared" si="10"/>
        <v>2.1503730645168001E-2</v>
      </c>
      <c r="AC9" s="17">
        <v>2436891</v>
      </c>
      <c r="AD9" s="55">
        <f t="shared" si="11"/>
        <v>2.5466313551431148E-2</v>
      </c>
      <c r="AE9" s="23" t="s">
        <v>66</v>
      </c>
      <c r="AF9" s="57">
        <v>141.037611</v>
      </c>
      <c r="AG9" s="55">
        <f t="shared" si="12"/>
        <v>2.2429545773702462E-2</v>
      </c>
      <c r="AH9" s="17">
        <v>1899714</v>
      </c>
      <c r="AI9" s="55">
        <f t="shared" si="13"/>
        <v>1.8104160606021852E-2</v>
      </c>
      <c r="AJ9" s="23" t="s">
        <v>66</v>
      </c>
      <c r="AK9" s="57">
        <v>129.85821099999998</v>
      </c>
      <c r="AL9" s="55">
        <f t="shared" si="14"/>
        <v>2.1135216106163417E-2</v>
      </c>
      <c r="AM9" s="17">
        <v>1738928</v>
      </c>
      <c r="AN9" s="55">
        <f t="shared" si="15"/>
        <v>2.0166337773980872E-2</v>
      </c>
      <c r="AO9" s="23" t="s">
        <v>66</v>
      </c>
      <c r="AP9" s="57">
        <v>126.97081099999998</v>
      </c>
      <c r="AQ9" s="55">
        <f t="shared" si="16"/>
        <v>2.119379484863651E-2</v>
      </c>
      <c r="AR9" s="17">
        <v>1840888</v>
      </c>
      <c r="AS9" s="55">
        <f t="shared" si="17"/>
        <v>1.9012375186000314E-2</v>
      </c>
      <c r="AT9" s="23" t="s">
        <v>66</v>
      </c>
      <c r="AU9" s="57">
        <v>132.38461099999998</v>
      </c>
      <c r="AV9" s="55">
        <f t="shared" si="18"/>
        <v>2.2097458971499742E-2</v>
      </c>
      <c r="AW9" s="17">
        <v>2296714</v>
      </c>
      <c r="AX9" s="55">
        <f t="shared" si="19"/>
        <v>2.3720067849287697E-2</v>
      </c>
    </row>
    <row r="10" spans="1:50" ht="12" customHeight="1" x14ac:dyDescent="0.25">
      <c r="A10" s="23" t="s">
        <v>67</v>
      </c>
      <c r="B10" s="54">
        <v>24.880800000000001</v>
      </c>
      <c r="C10" s="55">
        <f t="shared" si="0"/>
        <v>3.1014922347576126E-3</v>
      </c>
      <c r="D10" s="56">
        <v>468676</v>
      </c>
      <c r="E10" s="55">
        <f t="shared" si="1"/>
        <v>3.3076379678186689E-3</v>
      </c>
      <c r="F10" s="23" t="s">
        <v>67</v>
      </c>
      <c r="G10" s="54">
        <v>22.174499999999998</v>
      </c>
      <c r="H10" s="55">
        <f t="shared" si="2"/>
        <v>2.8241170181537312E-3</v>
      </c>
      <c r="I10" s="56">
        <v>388975</v>
      </c>
      <c r="J10" s="55">
        <f t="shared" si="3"/>
        <v>4.1168698026205547E-3</v>
      </c>
      <c r="K10" s="23" t="s">
        <v>67</v>
      </c>
      <c r="L10" s="57">
        <v>19.721499999999999</v>
      </c>
      <c r="M10" s="55">
        <f t="shared" si="4"/>
        <v>2.6241498374587895E-3</v>
      </c>
      <c r="N10" s="56">
        <v>201449</v>
      </c>
      <c r="O10" s="55">
        <f t="shared" si="5"/>
        <v>2.1218685812037659E-3</v>
      </c>
      <c r="P10" s="23" t="s">
        <v>67</v>
      </c>
      <c r="Q10" s="57">
        <v>16.542999999999999</v>
      </c>
      <c r="R10" s="55">
        <f t="shared" si="6"/>
        <v>2.3654930572356947E-3</v>
      </c>
      <c r="S10" s="17">
        <v>187747</v>
      </c>
      <c r="T10" s="55">
        <f t="shared" si="7"/>
        <v>2.0138558067786514E-3</v>
      </c>
      <c r="U10" s="23" t="s">
        <v>67</v>
      </c>
      <c r="V10" s="57">
        <v>15.888299999999999</v>
      </c>
      <c r="W10" s="55">
        <f t="shared" si="8"/>
        <v>2.355631940823041E-3</v>
      </c>
      <c r="X10" s="17">
        <v>159745</v>
      </c>
      <c r="Y10" s="55">
        <f t="shared" si="9"/>
        <v>1.5285760910623909E-3</v>
      </c>
      <c r="Z10" s="23" t="s">
        <v>67</v>
      </c>
      <c r="AA10" s="57">
        <v>14.914400000000001</v>
      </c>
      <c r="AB10" s="55">
        <f t="shared" si="10"/>
        <v>2.2728755458454393E-3</v>
      </c>
      <c r="AC10" s="17">
        <v>187277</v>
      </c>
      <c r="AD10" s="55">
        <f t="shared" si="11"/>
        <v>1.9571063305545348E-3</v>
      </c>
      <c r="AE10" s="23" t="s">
        <v>67</v>
      </c>
      <c r="AF10" s="57">
        <v>13.521325000000001</v>
      </c>
      <c r="AG10" s="55">
        <f t="shared" si="12"/>
        <v>2.1503283830339938E-3</v>
      </c>
      <c r="AH10" s="17">
        <v>164679</v>
      </c>
      <c r="AI10" s="55">
        <f t="shared" si="13"/>
        <v>1.5693810038979934E-3</v>
      </c>
      <c r="AJ10" s="23" t="s">
        <v>67</v>
      </c>
      <c r="AK10" s="57">
        <v>13.219325</v>
      </c>
      <c r="AL10" s="55">
        <f t="shared" si="14"/>
        <v>2.1515257949503764E-3</v>
      </c>
      <c r="AM10" s="17">
        <v>106909</v>
      </c>
      <c r="AN10" s="55">
        <f t="shared" si="15"/>
        <v>1.2398230433223923E-3</v>
      </c>
      <c r="AO10" s="23" t="s">
        <v>67</v>
      </c>
      <c r="AP10" s="57">
        <v>11.912625</v>
      </c>
      <c r="AQ10" s="55">
        <f t="shared" si="16"/>
        <v>1.9884391410143749E-3</v>
      </c>
      <c r="AR10" s="17">
        <v>142504</v>
      </c>
      <c r="AS10" s="55">
        <f t="shared" si="17"/>
        <v>1.4717568442543974E-3</v>
      </c>
      <c r="AT10" s="23" t="s">
        <v>67</v>
      </c>
      <c r="AU10" s="57">
        <v>11.981025000000001</v>
      </c>
      <c r="AV10" s="55">
        <f t="shared" si="18"/>
        <v>1.9998563758593718E-3</v>
      </c>
      <c r="AW10" s="17">
        <v>139567</v>
      </c>
      <c r="AX10" s="55">
        <f t="shared" si="19"/>
        <v>1.4414240125333567E-3</v>
      </c>
    </row>
    <row r="11" spans="1:50" ht="12" customHeight="1" x14ac:dyDescent="0.25">
      <c r="A11" s="23" t="s">
        <v>68</v>
      </c>
      <c r="B11" s="54">
        <v>11.5343</v>
      </c>
      <c r="C11" s="55">
        <f t="shared" si="0"/>
        <v>1.4377970918686188E-3</v>
      </c>
      <c r="D11" s="56">
        <v>202633</v>
      </c>
      <c r="E11" s="55">
        <f t="shared" si="1"/>
        <v>1.430063848656642E-3</v>
      </c>
      <c r="F11" s="23" t="s">
        <v>68</v>
      </c>
      <c r="G11" s="54">
        <v>15.1739</v>
      </c>
      <c r="H11" s="55">
        <f t="shared" si="2"/>
        <v>1.9325292214824644E-3</v>
      </c>
      <c r="I11" s="56">
        <v>150585</v>
      </c>
      <c r="J11" s="55">
        <f t="shared" si="3"/>
        <v>1.5937755362879782E-3</v>
      </c>
      <c r="K11" s="23" t="s">
        <v>68</v>
      </c>
      <c r="L11" s="57">
        <v>13.829599999999999</v>
      </c>
      <c r="M11" s="55">
        <f t="shared" si="4"/>
        <v>1.8401715179940713E-3</v>
      </c>
      <c r="N11" s="56">
        <v>145672</v>
      </c>
      <c r="O11" s="55">
        <f t="shared" si="5"/>
        <v>1.534367705777219E-3</v>
      </c>
      <c r="P11" s="23" t="s">
        <v>68</v>
      </c>
      <c r="Q11" s="57">
        <v>12.2578</v>
      </c>
      <c r="R11" s="55">
        <f t="shared" si="6"/>
        <v>1.7527498517187752E-3</v>
      </c>
      <c r="S11" s="17">
        <v>174019</v>
      </c>
      <c r="T11" s="55">
        <f t="shared" si="7"/>
        <v>1.8666033206379551E-3</v>
      </c>
      <c r="U11" s="23" t="s">
        <v>68</v>
      </c>
      <c r="V11" s="57">
        <v>11.074</v>
      </c>
      <c r="W11" s="55">
        <f t="shared" si="8"/>
        <v>1.6418539499300966E-3</v>
      </c>
      <c r="X11" s="17">
        <v>141584</v>
      </c>
      <c r="Y11" s="55">
        <f t="shared" si="9"/>
        <v>1.3547961894079786E-3</v>
      </c>
      <c r="Z11" s="23" t="s">
        <v>68</v>
      </c>
      <c r="AA11" s="57">
        <v>10.191700000000001</v>
      </c>
      <c r="AB11" s="55">
        <f t="shared" si="10"/>
        <v>1.553161085970134E-3</v>
      </c>
      <c r="AC11" s="17">
        <v>109702</v>
      </c>
      <c r="AD11" s="55">
        <f t="shared" si="11"/>
        <v>1.1464220308660092E-3</v>
      </c>
      <c r="AE11" s="23" t="s">
        <v>68</v>
      </c>
      <c r="AF11" s="57">
        <v>10.191649999999999</v>
      </c>
      <c r="AG11" s="55">
        <f t="shared" si="12"/>
        <v>1.6208022708535149E-3</v>
      </c>
      <c r="AH11" s="17">
        <v>133621</v>
      </c>
      <c r="AI11" s="55">
        <f t="shared" si="13"/>
        <v>1.2734001246173085E-3</v>
      </c>
      <c r="AJ11" s="23" t="s">
        <v>68</v>
      </c>
      <c r="AK11" s="57">
        <v>10.191649999999999</v>
      </c>
      <c r="AL11" s="55">
        <f t="shared" si="14"/>
        <v>1.6587532168326298E-3</v>
      </c>
      <c r="AM11" s="17">
        <v>118580</v>
      </c>
      <c r="AN11" s="55">
        <f t="shared" si="15"/>
        <v>1.3751715615819928E-3</v>
      </c>
      <c r="AO11" s="23" t="s">
        <v>68</v>
      </c>
      <c r="AP11" s="57">
        <v>10.762549999999999</v>
      </c>
      <c r="AQ11" s="55">
        <f t="shared" si="16"/>
        <v>1.7964701883190529E-3</v>
      </c>
      <c r="AR11" s="17">
        <v>160202</v>
      </c>
      <c r="AS11" s="55">
        <f t="shared" si="17"/>
        <v>1.6545387495315426E-3</v>
      </c>
      <c r="AT11" s="23" t="s">
        <v>68</v>
      </c>
      <c r="AU11" s="57">
        <v>10.63025</v>
      </c>
      <c r="AV11" s="55">
        <f t="shared" si="18"/>
        <v>1.7743868525004404E-3</v>
      </c>
      <c r="AW11" s="17">
        <v>151066</v>
      </c>
      <c r="AX11" s="55">
        <f t="shared" si="19"/>
        <v>1.5601837101704848E-3</v>
      </c>
    </row>
    <row r="12" spans="1:50" ht="12" customHeight="1" x14ac:dyDescent="0.25">
      <c r="A12" s="23" t="s">
        <v>69</v>
      </c>
      <c r="B12" s="54">
        <v>18.8447</v>
      </c>
      <c r="C12" s="55">
        <f t="shared" si="0"/>
        <v>2.3490679848050216E-3</v>
      </c>
      <c r="D12" s="56">
        <v>338784</v>
      </c>
      <c r="E12" s="55">
        <f t="shared" si="1"/>
        <v>2.3909370680160282E-3</v>
      </c>
      <c r="F12" s="23" t="s">
        <v>69</v>
      </c>
      <c r="G12" s="54">
        <v>21.452999999999999</v>
      </c>
      <c r="H12" s="55">
        <f t="shared" si="2"/>
        <v>2.7322276664841147E-3</v>
      </c>
      <c r="I12" s="56">
        <v>288747</v>
      </c>
      <c r="J12" s="55">
        <f t="shared" si="3"/>
        <v>3.0560673691041262E-3</v>
      </c>
      <c r="K12" s="23" t="s">
        <v>69</v>
      </c>
      <c r="L12" s="57">
        <v>22.218699999999998</v>
      </c>
      <c r="M12" s="55">
        <f t="shared" si="4"/>
        <v>2.9564281618307737E-3</v>
      </c>
      <c r="N12" s="56">
        <v>273962</v>
      </c>
      <c r="O12" s="55">
        <f t="shared" si="5"/>
        <v>2.8856502650484546E-3</v>
      </c>
      <c r="P12" s="23" t="s">
        <v>69</v>
      </c>
      <c r="Q12" s="57">
        <v>20.034600000000001</v>
      </c>
      <c r="R12" s="55">
        <f t="shared" si="6"/>
        <v>2.8647589436314003E-3</v>
      </c>
      <c r="S12" s="17">
        <v>400523</v>
      </c>
      <c r="T12" s="55">
        <f t="shared" si="7"/>
        <v>4.2961835304873358E-3</v>
      </c>
      <c r="U12" s="23" t="s">
        <v>69</v>
      </c>
      <c r="V12" s="57">
        <v>21.232500000000002</v>
      </c>
      <c r="W12" s="55">
        <f t="shared" si="8"/>
        <v>3.1479739924048021E-3</v>
      </c>
      <c r="X12" s="17">
        <v>364710</v>
      </c>
      <c r="Y12" s="55">
        <f t="shared" si="9"/>
        <v>3.4898556209669446E-3</v>
      </c>
      <c r="Z12" s="23" t="s">
        <v>69</v>
      </c>
      <c r="AA12" s="57">
        <v>19.453700000000001</v>
      </c>
      <c r="AB12" s="55">
        <f t="shared" si="10"/>
        <v>2.9646408173452116E-3</v>
      </c>
      <c r="AC12" s="17">
        <v>376802</v>
      </c>
      <c r="AD12" s="55">
        <f t="shared" si="11"/>
        <v>3.9377050014983679E-3</v>
      </c>
      <c r="AE12" s="23" t="s">
        <v>69</v>
      </c>
      <c r="AF12" s="57">
        <v>19.361499999999999</v>
      </c>
      <c r="AG12" s="55">
        <f t="shared" si="12"/>
        <v>3.0791052643222962E-3</v>
      </c>
      <c r="AH12" s="17">
        <v>472290</v>
      </c>
      <c r="AI12" s="55">
        <f t="shared" si="13"/>
        <v>4.5008954045809317E-3</v>
      </c>
      <c r="AJ12" s="23" t="s">
        <v>69</v>
      </c>
      <c r="AK12" s="57">
        <v>18.025600000000001</v>
      </c>
      <c r="AL12" s="55">
        <f t="shared" si="14"/>
        <v>2.9337763743199829E-3</v>
      </c>
      <c r="AM12" s="17">
        <v>347174</v>
      </c>
      <c r="AN12" s="55">
        <f t="shared" si="15"/>
        <v>4.0261748331984039E-3</v>
      </c>
      <c r="AO12" s="23" t="s">
        <v>69</v>
      </c>
      <c r="AP12" s="57">
        <v>17.893599999999999</v>
      </c>
      <c r="AQ12" s="55">
        <f t="shared" si="16"/>
        <v>2.9867753424333275E-3</v>
      </c>
      <c r="AR12" s="17">
        <v>378524</v>
      </c>
      <c r="AS12" s="55">
        <f t="shared" si="17"/>
        <v>3.909330879937065E-3</v>
      </c>
      <c r="AT12" s="23" t="s">
        <v>69</v>
      </c>
      <c r="AU12" s="57">
        <v>16.4741</v>
      </c>
      <c r="AV12" s="55">
        <f t="shared" si="18"/>
        <v>2.749834335672021E-3</v>
      </c>
      <c r="AW12" s="17">
        <v>405655</v>
      </c>
      <c r="AX12" s="55">
        <f t="shared" si="19"/>
        <v>4.1895351895807663E-3</v>
      </c>
    </row>
    <row r="13" spans="1:50" ht="12" customHeight="1" x14ac:dyDescent="0.25">
      <c r="A13" s="23" t="s">
        <v>70</v>
      </c>
      <c r="B13" s="54">
        <v>751.62239999999997</v>
      </c>
      <c r="C13" s="55">
        <f t="shared" si="0"/>
        <v>9.3692768603496665E-2</v>
      </c>
      <c r="D13" s="56">
        <v>18049421</v>
      </c>
      <c r="E13" s="55">
        <f t="shared" si="1"/>
        <v>0.12738213647966529</v>
      </c>
      <c r="F13" s="23" t="s">
        <v>70</v>
      </c>
      <c r="G13" s="54">
        <v>747.96789999999999</v>
      </c>
      <c r="H13" s="55">
        <f t="shared" si="2"/>
        <v>9.52602708256199E-2</v>
      </c>
      <c r="I13" s="56">
        <v>12845085</v>
      </c>
      <c r="J13" s="55">
        <f t="shared" si="3"/>
        <v>0.13595100597363391</v>
      </c>
      <c r="K13" s="23" t="s">
        <v>70</v>
      </c>
      <c r="L13" s="57">
        <v>740.80690000000004</v>
      </c>
      <c r="M13" s="55">
        <f t="shared" si="4"/>
        <v>9.8572030840623173E-2</v>
      </c>
      <c r="N13" s="56">
        <v>11229907</v>
      </c>
      <c r="O13" s="55">
        <f t="shared" si="5"/>
        <v>0.11828495963315896</v>
      </c>
      <c r="P13" s="23" t="s">
        <v>70</v>
      </c>
      <c r="Q13" s="57">
        <v>683.38670000000002</v>
      </c>
      <c r="R13" s="55">
        <f t="shared" si="6"/>
        <v>9.7717856148051299E-2</v>
      </c>
      <c r="S13" s="17">
        <v>12166067</v>
      </c>
      <c r="T13" s="55">
        <f t="shared" si="7"/>
        <v>0.13049851488230507</v>
      </c>
      <c r="U13" s="23" t="s">
        <v>70</v>
      </c>
      <c r="V13" s="57">
        <v>676.61519999999996</v>
      </c>
      <c r="W13" s="55">
        <f t="shared" si="8"/>
        <v>0.10031635711601429</v>
      </c>
      <c r="X13" s="17">
        <v>15811789</v>
      </c>
      <c r="Y13" s="55">
        <f t="shared" si="9"/>
        <v>0.15130065180333224</v>
      </c>
      <c r="Z13" s="23" t="s">
        <v>70</v>
      </c>
      <c r="AA13" s="57">
        <v>674.80799999999999</v>
      </c>
      <c r="AB13" s="55">
        <f t="shared" si="10"/>
        <v>0.10283716417293817</v>
      </c>
      <c r="AC13" s="17">
        <v>12400216</v>
      </c>
      <c r="AD13" s="55">
        <f t="shared" si="11"/>
        <v>0.12958634126904869</v>
      </c>
      <c r="AE13" s="23" t="s">
        <v>70</v>
      </c>
      <c r="AF13" s="57">
        <v>660.91002500000002</v>
      </c>
      <c r="AG13" s="55">
        <f t="shared" si="12"/>
        <v>0.1051060887442027</v>
      </c>
      <c r="AH13" s="17">
        <v>16374372</v>
      </c>
      <c r="AI13" s="55">
        <f t="shared" si="13"/>
        <v>0.15604678415316581</v>
      </c>
      <c r="AJ13" s="23" t="s">
        <v>70</v>
      </c>
      <c r="AK13" s="57">
        <v>646.45182499999999</v>
      </c>
      <c r="AL13" s="55">
        <f t="shared" si="14"/>
        <v>0.1052139785261537</v>
      </c>
      <c r="AM13" s="17">
        <v>14099416</v>
      </c>
      <c r="AN13" s="55">
        <f t="shared" si="15"/>
        <v>0.16351084430860294</v>
      </c>
      <c r="AO13" s="23" t="s">
        <v>70</v>
      </c>
      <c r="AP13" s="57">
        <v>629.259548</v>
      </c>
      <c r="AQ13" s="55">
        <f t="shared" si="16"/>
        <v>0.10503514675398695</v>
      </c>
      <c r="AR13" s="17">
        <v>14792993</v>
      </c>
      <c r="AS13" s="55">
        <f t="shared" si="17"/>
        <v>0.15277949176694963</v>
      </c>
      <c r="AT13" s="23" t="s">
        <v>70</v>
      </c>
      <c r="AU13" s="57">
        <v>624.70172500000001</v>
      </c>
      <c r="AV13" s="55">
        <f t="shared" si="18"/>
        <v>0.10427436114619559</v>
      </c>
      <c r="AW13" s="17">
        <v>15887123</v>
      </c>
      <c r="AX13" s="55">
        <f t="shared" si="19"/>
        <v>0.16407947854629662</v>
      </c>
    </row>
    <row r="14" spans="1:50" ht="12" customHeight="1" x14ac:dyDescent="0.25">
      <c r="A14" s="23" t="s">
        <v>71</v>
      </c>
      <c r="B14" s="54">
        <v>16.111799999999999</v>
      </c>
      <c r="C14" s="55">
        <f t="shared" si="0"/>
        <v>2.008400959292615E-3</v>
      </c>
      <c r="D14" s="56">
        <v>239283</v>
      </c>
      <c r="E14" s="55">
        <f t="shared" si="1"/>
        <v>1.6887178687484629E-3</v>
      </c>
      <c r="F14" s="23" t="s">
        <v>71</v>
      </c>
      <c r="G14" s="54">
        <v>14.365499999999999</v>
      </c>
      <c r="H14" s="55">
        <f t="shared" si="2"/>
        <v>1.8295723928064861E-3</v>
      </c>
      <c r="I14" s="56">
        <v>181678</v>
      </c>
      <c r="J14" s="55">
        <f t="shared" si="3"/>
        <v>1.9228605231711477E-3</v>
      </c>
      <c r="K14" s="23" t="s">
        <v>71</v>
      </c>
      <c r="L14" s="57">
        <v>14.365499999999999</v>
      </c>
      <c r="M14" s="55">
        <f t="shared" si="4"/>
        <v>1.9114785634974135E-3</v>
      </c>
      <c r="N14" s="56">
        <v>143700</v>
      </c>
      <c r="O14" s="55">
        <f t="shared" si="5"/>
        <v>1.5135965684564389E-3</v>
      </c>
      <c r="P14" s="23" t="s">
        <v>71</v>
      </c>
      <c r="Q14" s="57">
        <v>14.607899999999999</v>
      </c>
      <c r="R14" s="55">
        <f t="shared" si="6"/>
        <v>2.0887919984762925E-3</v>
      </c>
      <c r="S14" s="17">
        <v>119960</v>
      </c>
      <c r="T14" s="55">
        <f t="shared" si="7"/>
        <v>1.2867430242888944E-3</v>
      </c>
      <c r="U14" s="23" t="s">
        <v>71</v>
      </c>
      <c r="V14" s="57">
        <v>13.351299999999998</v>
      </c>
      <c r="W14" s="55">
        <f t="shared" si="8"/>
        <v>1.9794911180875652E-3</v>
      </c>
      <c r="X14" s="17">
        <v>108451</v>
      </c>
      <c r="Y14" s="55">
        <f t="shared" si="9"/>
        <v>1.0377514516999428E-3</v>
      </c>
      <c r="Z14" s="23" t="s">
        <v>71</v>
      </c>
      <c r="AA14" s="57">
        <v>13.343399999999999</v>
      </c>
      <c r="AB14" s="55">
        <f t="shared" si="10"/>
        <v>2.0334634687573104E-3</v>
      </c>
      <c r="AC14" s="17">
        <v>76612</v>
      </c>
      <c r="AD14" s="55">
        <f t="shared" si="11"/>
        <v>8.006206325199786E-4</v>
      </c>
      <c r="AE14" s="23" t="s">
        <v>71</v>
      </c>
      <c r="AF14" s="57">
        <v>5.1349999999999998</v>
      </c>
      <c r="AG14" s="55">
        <f t="shared" si="12"/>
        <v>8.1663122858740232E-4</v>
      </c>
      <c r="AH14" s="17">
        <v>29731</v>
      </c>
      <c r="AI14" s="55">
        <f t="shared" si="13"/>
        <v>2.8333464878273028E-4</v>
      </c>
      <c r="AJ14" s="23" t="s">
        <v>71</v>
      </c>
      <c r="AK14" s="57">
        <v>5.1349999999999998</v>
      </c>
      <c r="AL14" s="55">
        <f t="shared" si="14"/>
        <v>8.3575257867328197E-4</v>
      </c>
      <c r="AM14" s="17">
        <v>28639</v>
      </c>
      <c r="AN14" s="55">
        <f t="shared" si="15"/>
        <v>3.3212631432068387E-4</v>
      </c>
      <c r="AO14" s="23" t="s">
        <v>71</v>
      </c>
      <c r="AP14" s="56">
        <v>0</v>
      </c>
      <c r="AQ14" s="59">
        <f t="shared" si="16"/>
        <v>0</v>
      </c>
      <c r="AR14" s="17">
        <v>0</v>
      </c>
      <c r="AS14" s="59">
        <f t="shared" si="17"/>
        <v>0</v>
      </c>
      <c r="AT14" s="23" t="s">
        <v>71</v>
      </c>
      <c r="AU14" s="56">
        <v>0</v>
      </c>
      <c r="AV14" s="59">
        <f t="shared" si="18"/>
        <v>0</v>
      </c>
      <c r="AW14" s="17">
        <v>0</v>
      </c>
      <c r="AX14" s="59">
        <f t="shared" si="19"/>
        <v>0</v>
      </c>
    </row>
    <row r="15" spans="1:50" ht="12" customHeight="1" x14ac:dyDescent="0.25">
      <c r="A15" s="12" t="s">
        <v>72</v>
      </c>
      <c r="B15" s="60">
        <v>0</v>
      </c>
      <c r="C15" s="61">
        <f t="shared" si="0"/>
        <v>0</v>
      </c>
      <c r="D15" s="62">
        <v>0</v>
      </c>
      <c r="E15" s="61">
        <f t="shared" si="1"/>
        <v>0</v>
      </c>
      <c r="F15" s="12" t="s">
        <v>72</v>
      </c>
      <c r="G15" s="60">
        <v>0</v>
      </c>
      <c r="H15" s="61">
        <f t="shared" si="2"/>
        <v>0</v>
      </c>
      <c r="I15" s="62">
        <v>0</v>
      </c>
      <c r="J15" s="61">
        <f t="shared" si="3"/>
        <v>0</v>
      </c>
      <c r="K15" s="12" t="s">
        <v>72</v>
      </c>
      <c r="L15" s="62">
        <v>0</v>
      </c>
      <c r="M15" s="61">
        <f t="shared" si="4"/>
        <v>0</v>
      </c>
      <c r="N15" s="62">
        <v>0</v>
      </c>
      <c r="O15" s="61">
        <f t="shared" si="5"/>
        <v>0</v>
      </c>
      <c r="P15" s="12" t="s">
        <v>72</v>
      </c>
      <c r="Q15" s="56">
        <v>0</v>
      </c>
      <c r="R15" s="61">
        <f t="shared" si="6"/>
        <v>0</v>
      </c>
      <c r="S15" s="15">
        <v>0</v>
      </c>
      <c r="T15" s="61">
        <f t="shared" si="7"/>
        <v>0</v>
      </c>
      <c r="U15" s="12" t="s">
        <v>72</v>
      </c>
      <c r="V15" s="56">
        <v>0</v>
      </c>
      <c r="W15" s="59">
        <f t="shared" si="8"/>
        <v>0</v>
      </c>
      <c r="X15" s="15">
        <v>0</v>
      </c>
      <c r="Y15" s="59">
        <f t="shared" si="9"/>
        <v>0</v>
      </c>
      <c r="Z15" s="12" t="s">
        <v>72</v>
      </c>
      <c r="AA15" s="56">
        <v>0</v>
      </c>
      <c r="AB15" s="59">
        <f t="shared" si="10"/>
        <v>0</v>
      </c>
      <c r="AC15" s="15">
        <v>0</v>
      </c>
      <c r="AD15" s="59">
        <f t="shared" si="11"/>
        <v>0</v>
      </c>
      <c r="AE15" s="12" t="s">
        <v>72</v>
      </c>
      <c r="AF15" s="56">
        <v>0</v>
      </c>
      <c r="AG15" s="59">
        <f t="shared" si="12"/>
        <v>0</v>
      </c>
      <c r="AH15" s="15">
        <v>0</v>
      </c>
      <c r="AI15" s="59">
        <f t="shared" si="13"/>
        <v>0</v>
      </c>
      <c r="AJ15" s="12" t="s">
        <v>72</v>
      </c>
      <c r="AK15" s="56">
        <v>0</v>
      </c>
      <c r="AL15" s="59">
        <f t="shared" si="14"/>
        <v>0</v>
      </c>
      <c r="AM15" s="15">
        <v>0</v>
      </c>
      <c r="AN15" s="59">
        <f t="shared" si="15"/>
        <v>0</v>
      </c>
      <c r="AO15" s="12" t="s">
        <v>72</v>
      </c>
      <c r="AP15" s="57">
        <v>5.0358000000000001</v>
      </c>
      <c r="AQ15" s="55">
        <f t="shared" si="16"/>
        <v>8.4056887766719671E-4</v>
      </c>
      <c r="AR15" s="15">
        <v>33112</v>
      </c>
      <c r="AS15" s="55">
        <f t="shared" si="17"/>
        <v>3.419750507140263E-4</v>
      </c>
      <c r="AT15" s="12" t="s">
        <v>72</v>
      </c>
      <c r="AU15" s="57">
        <v>4.3433000000000002</v>
      </c>
      <c r="AV15" s="55">
        <f t="shared" si="18"/>
        <v>7.2497772079350563E-4</v>
      </c>
      <c r="AW15" s="15">
        <v>19890</v>
      </c>
      <c r="AX15" s="55">
        <f t="shared" si="19"/>
        <v>2.0542050491368635E-4</v>
      </c>
    </row>
    <row r="16" spans="1:50" ht="12" customHeight="1" x14ac:dyDescent="0.25">
      <c r="A16" s="12" t="s">
        <v>73</v>
      </c>
      <c r="B16" s="60">
        <v>0</v>
      </c>
      <c r="C16" s="61">
        <f t="shared" si="0"/>
        <v>0</v>
      </c>
      <c r="D16" s="63">
        <v>0</v>
      </c>
      <c r="E16" s="61">
        <f t="shared" si="1"/>
        <v>0</v>
      </c>
      <c r="F16" s="12" t="s">
        <v>73</v>
      </c>
      <c r="G16" s="60">
        <v>0</v>
      </c>
      <c r="H16" s="61">
        <f t="shared" si="2"/>
        <v>0</v>
      </c>
      <c r="I16" s="63">
        <v>0</v>
      </c>
      <c r="J16" s="61">
        <f t="shared" si="3"/>
        <v>0</v>
      </c>
      <c r="K16" s="12" t="s">
        <v>73</v>
      </c>
      <c r="L16" s="62">
        <v>0</v>
      </c>
      <c r="M16" s="61">
        <f t="shared" si="4"/>
        <v>0</v>
      </c>
      <c r="N16" s="62">
        <v>0</v>
      </c>
      <c r="O16" s="61">
        <f t="shared" si="5"/>
        <v>0</v>
      </c>
      <c r="P16" s="12" t="s">
        <v>73</v>
      </c>
      <c r="Q16" s="56">
        <v>0</v>
      </c>
      <c r="R16" s="61">
        <f t="shared" si="6"/>
        <v>0</v>
      </c>
      <c r="S16" s="15">
        <v>0</v>
      </c>
      <c r="T16" s="61">
        <f t="shared" si="7"/>
        <v>0</v>
      </c>
      <c r="U16" s="12" t="s">
        <v>73</v>
      </c>
      <c r="V16" s="56">
        <v>0</v>
      </c>
      <c r="W16" s="59">
        <f t="shared" si="8"/>
        <v>0</v>
      </c>
      <c r="X16" s="15">
        <v>0</v>
      </c>
      <c r="Y16" s="59">
        <f t="shared" si="9"/>
        <v>0</v>
      </c>
      <c r="Z16" s="12" t="s">
        <v>73</v>
      </c>
      <c r="AA16" s="56">
        <v>0</v>
      </c>
      <c r="AB16" s="59">
        <f t="shared" si="10"/>
        <v>0</v>
      </c>
      <c r="AC16" s="15">
        <v>0</v>
      </c>
      <c r="AD16" s="59">
        <f t="shared" si="11"/>
        <v>0</v>
      </c>
      <c r="AE16" s="12" t="s">
        <v>73</v>
      </c>
      <c r="AF16" s="56">
        <v>0</v>
      </c>
      <c r="AG16" s="59">
        <f t="shared" si="12"/>
        <v>0</v>
      </c>
      <c r="AH16" s="15">
        <v>0</v>
      </c>
      <c r="AI16" s="59">
        <f t="shared" si="13"/>
        <v>0</v>
      </c>
      <c r="AJ16" s="12" t="s">
        <v>73</v>
      </c>
      <c r="AK16" s="56">
        <v>0</v>
      </c>
      <c r="AL16" s="59">
        <f t="shared" si="14"/>
        <v>0</v>
      </c>
      <c r="AM16" s="15">
        <v>0</v>
      </c>
      <c r="AN16" s="59">
        <f t="shared" si="15"/>
        <v>0</v>
      </c>
      <c r="AO16" s="12" t="s">
        <v>73</v>
      </c>
      <c r="AP16" s="57">
        <v>9.9199999999999997E-2</v>
      </c>
      <c r="AQ16" s="58">
        <f t="shared" si="16"/>
        <v>1.6558328898007448E-5</v>
      </c>
      <c r="AR16" s="15">
        <v>598</v>
      </c>
      <c r="AS16" s="58">
        <f t="shared" si="17"/>
        <v>6.1760413242023352E-6</v>
      </c>
      <c r="AT16" s="12" t="s">
        <v>73</v>
      </c>
      <c r="AU16" s="57">
        <v>9.9199999999999997E-2</v>
      </c>
      <c r="AV16" s="58">
        <f t="shared" si="18"/>
        <v>1.6558328898007448E-5</v>
      </c>
      <c r="AW16" s="15">
        <v>2340</v>
      </c>
      <c r="AX16" s="58">
        <f t="shared" si="19"/>
        <v>2.4167118225139572E-5</v>
      </c>
    </row>
    <row r="17" spans="1:50" ht="12" customHeight="1" x14ac:dyDescent="0.25">
      <c r="A17" s="23" t="s">
        <v>74</v>
      </c>
      <c r="B17" s="54">
        <v>0.15029999999999999</v>
      </c>
      <c r="C17" s="58">
        <f t="shared" si="0"/>
        <v>1.8735502189803749E-5</v>
      </c>
      <c r="D17" s="56">
        <v>900</v>
      </c>
      <c r="E17" s="58">
        <f t="shared" si="1"/>
        <v>6.3516676148059689E-6</v>
      </c>
      <c r="F17" s="23" t="s">
        <v>74</v>
      </c>
      <c r="G17" s="54">
        <v>0.15029999999999999</v>
      </c>
      <c r="H17" s="58">
        <f t="shared" si="2"/>
        <v>1.9142022946560502E-5</v>
      </c>
      <c r="I17" s="56">
        <v>0</v>
      </c>
      <c r="J17" s="59">
        <f t="shared" si="3"/>
        <v>0</v>
      </c>
      <c r="K17" s="23" t="s">
        <v>74</v>
      </c>
      <c r="L17" s="57">
        <v>0.15029999999999999</v>
      </c>
      <c r="M17" s="58">
        <f t="shared" si="4"/>
        <v>1.9998971709558406E-5</v>
      </c>
      <c r="N17" s="56">
        <v>0</v>
      </c>
      <c r="O17" s="59">
        <f t="shared" si="5"/>
        <v>0</v>
      </c>
      <c r="P17" s="23" t="s">
        <v>74</v>
      </c>
      <c r="Q17" s="57">
        <v>4.2000000000000003E-2</v>
      </c>
      <c r="R17" s="58">
        <f t="shared" si="6"/>
        <v>6.0056040865561986E-6</v>
      </c>
      <c r="S17" s="17">
        <v>0</v>
      </c>
      <c r="T17" s="59">
        <f t="shared" si="7"/>
        <v>0</v>
      </c>
      <c r="U17" s="23" t="s">
        <v>74</v>
      </c>
      <c r="V17" s="57">
        <v>4.2000000000000003E-2</v>
      </c>
      <c r="W17" s="58">
        <f t="shared" si="8"/>
        <v>6.2270061312140208E-6</v>
      </c>
      <c r="X17" s="17">
        <v>0</v>
      </c>
      <c r="Y17" s="59">
        <f t="shared" si="9"/>
        <v>0</v>
      </c>
      <c r="Z17" s="23" t="s">
        <v>74</v>
      </c>
      <c r="AA17" s="57">
        <v>4.2000000000000003E-2</v>
      </c>
      <c r="AB17" s="58">
        <f t="shared" si="10"/>
        <v>6.400577490580141E-6</v>
      </c>
      <c r="AC17" s="17">
        <v>0</v>
      </c>
      <c r="AD17" s="59">
        <f t="shared" si="11"/>
        <v>0</v>
      </c>
      <c r="AE17" s="23" t="s">
        <v>74</v>
      </c>
      <c r="AF17" s="57">
        <v>0</v>
      </c>
      <c r="AG17" s="59">
        <f t="shared" si="12"/>
        <v>0</v>
      </c>
      <c r="AH17" s="17">
        <v>0</v>
      </c>
      <c r="AI17" s="59">
        <f t="shared" si="13"/>
        <v>0</v>
      </c>
      <c r="AJ17" s="23" t="s">
        <v>74</v>
      </c>
      <c r="AK17" s="56">
        <v>0</v>
      </c>
      <c r="AL17" s="59">
        <f t="shared" si="14"/>
        <v>0</v>
      </c>
      <c r="AM17" s="17">
        <v>0</v>
      </c>
      <c r="AN17" s="59">
        <f t="shared" si="15"/>
        <v>0</v>
      </c>
      <c r="AO17" s="23" t="s">
        <v>74</v>
      </c>
      <c r="AP17" s="56">
        <v>0</v>
      </c>
      <c r="AQ17" s="59">
        <f t="shared" si="16"/>
        <v>0</v>
      </c>
      <c r="AR17" s="17">
        <v>0</v>
      </c>
      <c r="AS17" s="59">
        <f t="shared" si="17"/>
        <v>0</v>
      </c>
      <c r="AT17" s="23" t="s">
        <v>74</v>
      </c>
      <c r="AU17" s="56">
        <v>0</v>
      </c>
      <c r="AV17" s="59">
        <f t="shared" si="18"/>
        <v>0</v>
      </c>
      <c r="AW17" s="17">
        <v>0</v>
      </c>
      <c r="AX17" s="59">
        <f t="shared" si="19"/>
        <v>0</v>
      </c>
    </row>
    <row r="18" spans="1:50" ht="12" customHeight="1" x14ac:dyDescent="0.25">
      <c r="A18" s="23" t="s">
        <v>75</v>
      </c>
      <c r="B18" s="54">
        <v>143.19909999999999</v>
      </c>
      <c r="C18" s="55">
        <f t="shared" si="0"/>
        <v>1.7850346318216408E-2</v>
      </c>
      <c r="D18" s="56">
        <v>2150387</v>
      </c>
      <c r="E18" s="55">
        <f t="shared" si="1"/>
        <v>1.5176159407999736E-2</v>
      </c>
      <c r="F18" s="23" t="s">
        <v>75</v>
      </c>
      <c r="G18" s="54">
        <v>138.4401</v>
      </c>
      <c r="H18" s="55">
        <f t="shared" si="2"/>
        <v>1.7631560684791287E-2</v>
      </c>
      <c r="I18" s="56">
        <v>1533961</v>
      </c>
      <c r="J18" s="55">
        <f t="shared" si="3"/>
        <v>1.6235279180661043E-2</v>
      </c>
      <c r="K18" s="23" t="s">
        <v>75</v>
      </c>
      <c r="L18" s="57">
        <v>134.1421</v>
      </c>
      <c r="M18" s="55">
        <f t="shared" si="4"/>
        <v>1.7848995761548601E-2</v>
      </c>
      <c r="N18" s="56">
        <v>1192399</v>
      </c>
      <c r="O18" s="55">
        <f t="shared" si="5"/>
        <v>1.2559575745517672E-2</v>
      </c>
      <c r="P18" s="23" t="s">
        <v>75</v>
      </c>
      <c r="Q18" s="57">
        <v>125.16549999999999</v>
      </c>
      <c r="R18" s="55">
        <f t="shared" si="6"/>
        <v>1.7897486626091662E-2</v>
      </c>
      <c r="S18" s="17">
        <v>1251825</v>
      </c>
      <c r="T18" s="55">
        <f t="shared" si="7"/>
        <v>1.3427618259256795E-2</v>
      </c>
      <c r="U18" s="23" t="s">
        <v>75</v>
      </c>
      <c r="V18" s="57">
        <v>123.8613</v>
      </c>
      <c r="W18" s="55">
        <f t="shared" si="8"/>
        <v>1.8363930345717597E-2</v>
      </c>
      <c r="X18" s="17">
        <v>1167140</v>
      </c>
      <c r="Y18" s="55">
        <f t="shared" si="9"/>
        <v>1.1168188668957144E-2</v>
      </c>
      <c r="Z18" s="23" t="s">
        <v>75</v>
      </c>
      <c r="AA18" s="57">
        <v>120.72069999999999</v>
      </c>
      <c r="AB18" s="55">
        <f t="shared" si="10"/>
        <v>1.8397195120644711E-2</v>
      </c>
      <c r="AC18" s="17">
        <v>1345210</v>
      </c>
      <c r="AD18" s="55">
        <f t="shared" si="11"/>
        <v>1.4057887551195641E-2</v>
      </c>
      <c r="AE18" s="23" t="s">
        <v>75</v>
      </c>
      <c r="AF18" s="57">
        <v>115.954596</v>
      </c>
      <c r="AG18" s="55">
        <f t="shared" si="12"/>
        <v>1.8440534409315656E-2</v>
      </c>
      <c r="AH18" s="17">
        <v>1107460</v>
      </c>
      <c r="AI18" s="55">
        <f t="shared" si="13"/>
        <v>1.0554027450839948E-2</v>
      </c>
      <c r="AJ18" s="23" t="s">
        <v>75</v>
      </c>
      <c r="AK18" s="57">
        <v>104.486396</v>
      </c>
      <c r="AL18" s="55">
        <f t="shared" si="14"/>
        <v>1.7005798421280954E-2</v>
      </c>
      <c r="AM18" s="17">
        <v>1208042</v>
      </c>
      <c r="AN18" s="55">
        <f t="shared" si="15"/>
        <v>1.400965595881796E-2</v>
      </c>
      <c r="AO18" s="23" t="s">
        <v>75</v>
      </c>
      <c r="AP18" s="57">
        <v>107.84999599999999</v>
      </c>
      <c r="AQ18" s="55">
        <f t="shared" si="16"/>
        <v>1.8002174449766005E-2</v>
      </c>
      <c r="AR18" s="17">
        <v>1156917</v>
      </c>
      <c r="AS18" s="55">
        <f t="shared" si="17"/>
        <v>1.1948440134903333E-2</v>
      </c>
      <c r="AT18" s="23" t="s">
        <v>75</v>
      </c>
      <c r="AU18" s="57">
        <v>108.668396</v>
      </c>
      <c r="AV18" s="55">
        <f t="shared" si="18"/>
        <v>1.8138780663174568E-2</v>
      </c>
      <c r="AW18" s="17">
        <v>1233580</v>
      </c>
      <c r="AX18" s="55">
        <f t="shared" si="19"/>
        <v>1.2740202435969092E-2</v>
      </c>
    </row>
    <row r="19" spans="1:50" ht="12" customHeight="1" x14ac:dyDescent="0.25">
      <c r="A19" s="23" t="s">
        <v>76</v>
      </c>
      <c r="B19" s="54">
        <v>7.4722999999999997</v>
      </c>
      <c r="C19" s="55">
        <f t="shared" si="0"/>
        <v>9.3145238198849339E-4</v>
      </c>
      <c r="D19" s="56">
        <v>144489</v>
      </c>
      <c r="E19" s="55">
        <f t="shared" si="1"/>
        <v>1.0197178911063329E-3</v>
      </c>
      <c r="F19" s="23" t="s">
        <v>76</v>
      </c>
      <c r="G19" s="54">
        <v>7.4722999999999997</v>
      </c>
      <c r="H19" s="55">
        <f t="shared" si="2"/>
        <v>9.5166292790142403E-4</v>
      </c>
      <c r="I19" s="56">
        <v>136062</v>
      </c>
      <c r="J19" s="55">
        <f t="shared" si="3"/>
        <v>1.4400656573922692E-3</v>
      </c>
      <c r="K19" s="23" t="s">
        <v>76</v>
      </c>
      <c r="L19" s="57">
        <v>4.4340999999999999</v>
      </c>
      <c r="M19" s="55">
        <f t="shared" si="4"/>
        <v>5.9000293052131024E-4</v>
      </c>
      <c r="N19" s="56">
        <v>99478</v>
      </c>
      <c r="O19" s="55">
        <f t="shared" si="5"/>
        <v>1.0478048673410552E-3</v>
      </c>
      <c r="P19" s="23" t="s">
        <v>76</v>
      </c>
      <c r="Q19" s="57">
        <v>2.1331000000000002</v>
      </c>
      <c r="R19" s="55">
        <f t="shared" si="6"/>
        <v>3.0501319231031017E-4</v>
      </c>
      <c r="S19" s="17">
        <v>54393</v>
      </c>
      <c r="T19" s="55">
        <f t="shared" si="7"/>
        <v>5.8344292530965181E-4</v>
      </c>
      <c r="U19" s="23" t="s">
        <v>76</v>
      </c>
      <c r="V19" s="57">
        <v>2.0857000000000001</v>
      </c>
      <c r="W19" s="55">
        <f t="shared" si="8"/>
        <v>3.0923015923507339E-4</v>
      </c>
      <c r="X19" s="17">
        <v>49163</v>
      </c>
      <c r="Y19" s="55">
        <f t="shared" si="9"/>
        <v>4.7043341804062927E-4</v>
      </c>
      <c r="Z19" s="23" t="s">
        <v>76</v>
      </c>
      <c r="AA19" s="57">
        <v>2.0688</v>
      </c>
      <c r="AB19" s="55">
        <f t="shared" si="10"/>
        <v>3.1527415982171889E-4</v>
      </c>
      <c r="AC19" s="17">
        <v>50495</v>
      </c>
      <c r="AD19" s="55">
        <f t="shared" si="11"/>
        <v>5.2768938076406201E-4</v>
      </c>
      <c r="AE19" s="23" t="s">
        <v>76</v>
      </c>
      <c r="AF19" s="57">
        <v>1.7448260000000002</v>
      </c>
      <c r="AG19" s="55">
        <f t="shared" si="12"/>
        <v>2.7748381695253028E-4</v>
      </c>
      <c r="AH19" s="17">
        <v>51712</v>
      </c>
      <c r="AI19" s="55">
        <f t="shared" si="13"/>
        <v>4.9281226187657828E-4</v>
      </c>
      <c r="AJ19" s="23" t="s">
        <v>76</v>
      </c>
      <c r="AK19" s="57">
        <v>1.7448260000000002</v>
      </c>
      <c r="AL19" s="55">
        <f t="shared" si="14"/>
        <v>2.8398107669643392E-4</v>
      </c>
      <c r="AM19" s="17">
        <v>57670</v>
      </c>
      <c r="AN19" s="55">
        <f t="shared" si="15"/>
        <v>6.6879865033254787E-4</v>
      </c>
      <c r="AO19" s="23" t="s">
        <v>76</v>
      </c>
      <c r="AP19" s="57">
        <v>1.6843460000000001</v>
      </c>
      <c r="AQ19" s="55">
        <f t="shared" si="16"/>
        <v>2.8114874038350055E-4</v>
      </c>
      <c r="AR19" s="17">
        <v>64398</v>
      </c>
      <c r="AS19" s="55">
        <f t="shared" si="17"/>
        <v>6.6509148694980267E-4</v>
      </c>
      <c r="AT19" s="23" t="s">
        <v>76</v>
      </c>
      <c r="AU19" s="57">
        <v>1.6843260000000002</v>
      </c>
      <c r="AV19" s="55">
        <f t="shared" si="18"/>
        <v>2.8114540201073889E-4</v>
      </c>
      <c r="AW19" s="17">
        <v>39965</v>
      </c>
      <c r="AX19" s="55">
        <f t="shared" si="19"/>
        <v>4.1275165806312091E-4</v>
      </c>
    </row>
    <row r="20" spans="1:50" ht="12" customHeight="1" x14ac:dyDescent="0.25">
      <c r="A20" s="23" t="s">
        <v>77</v>
      </c>
      <c r="B20" s="54">
        <v>4.1645000000000003</v>
      </c>
      <c r="C20" s="55">
        <f t="shared" si="0"/>
        <v>5.1912174896498822E-4</v>
      </c>
      <c r="D20" s="56">
        <v>88288</v>
      </c>
      <c r="E20" s="55">
        <f t="shared" si="1"/>
        <v>6.230844781955437E-4</v>
      </c>
      <c r="F20" s="23" t="s">
        <v>77</v>
      </c>
      <c r="G20" s="54">
        <v>4.0993000000000004</v>
      </c>
      <c r="H20" s="55">
        <f t="shared" si="2"/>
        <v>5.2208180083057533E-4</v>
      </c>
      <c r="I20" s="56">
        <v>60498</v>
      </c>
      <c r="J20" s="55">
        <f t="shared" si="3"/>
        <v>6.4030436228276451E-4</v>
      </c>
      <c r="K20" s="23" t="s">
        <v>77</v>
      </c>
      <c r="L20" s="57">
        <v>4.4954000000000001</v>
      </c>
      <c r="M20" s="55">
        <f t="shared" si="4"/>
        <v>5.9815953042680547E-4</v>
      </c>
      <c r="N20" s="56">
        <v>76190</v>
      </c>
      <c r="O20" s="55">
        <f t="shared" si="5"/>
        <v>8.0251163918368883E-4</v>
      </c>
      <c r="P20" s="23" t="s">
        <v>77</v>
      </c>
      <c r="Q20" s="57">
        <v>6.3754999999999997</v>
      </c>
      <c r="R20" s="55">
        <f t="shared" si="6"/>
        <v>9.1163640128188192E-4</v>
      </c>
      <c r="S20" s="17">
        <v>70588</v>
      </c>
      <c r="T20" s="55">
        <f t="shared" si="7"/>
        <v>7.5715752416225803E-4</v>
      </c>
      <c r="U20" s="23" t="s">
        <v>77</v>
      </c>
      <c r="V20" s="57">
        <v>6.9726999999999997</v>
      </c>
      <c r="W20" s="55">
        <f t="shared" si="8"/>
        <v>1.0337868012170476E-3</v>
      </c>
      <c r="X20" s="17">
        <v>91167</v>
      </c>
      <c r="Y20" s="55">
        <f t="shared" si="9"/>
        <v>8.723634323070205E-4</v>
      </c>
      <c r="Z20" s="23" t="s">
        <v>77</v>
      </c>
      <c r="AA20" s="57">
        <v>7.1029</v>
      </c>
      <c r="AB20" s="55">
        <f t="shared" si="10"/>
        <v>1.0824443299486115E-3</v>
      </c>
      <c r="AC20" s="17">
        <v>94350</v>
      </c>
      <c r="AD20" s="55">
        <f t="shared" si="11"/>
        <v>9.8598857461311526E-4</v>
      </c>
      <c r="AE20" s="23" t="s">
        <v>77</v>
      </c>
      <c r="AF20" s="57">
        <v>7.0869</v>
      </c>
      <c r="AG20" s="55">
        <f t="shared" si="12"/>
        <v>1.1270465148736245E-3</v>
      </c>
      <c r="AH20" s="17">
        <v>109685</v>
      </c>
      <c r="AI20" s="55">
        <f t="shared" si="13"/>
        <v>1.0452914786496844E-3</v>
      </c>
      <c r="AJ20" s="23" t="s">
        <v>77</v>
      </c>
      <c r="AK20" s="57">
        <v>7.0869</v>
      </c>
      <c r="AL20" s="55">
        <f t="shared" si="14"/>
        <v>1.1534362122297337E-3</v>
      </c>
      <c r="AM20" s="17">
        <v>132282</v>
      </c>
      <c r="AN20" s="55">
        <f t="shared" si="15"/>
        <v>1.5340735748793151E-3</v>
      </c>
      <c r="AO20" s="23" t="s">
        <v>77</v>
      </c>
      <c r="AP20" s="57">
        <v>6.7722999999999995</v>
      </c>
      <c r="AQ20" s="55">
        <f t="shared" si="16"/>
        <v>1.1304230927013693E-3</v>
      </c>
      <c r="AR20" s="17">
        <v>125826</v>
      </c>
      <c r="AS20" s="55">
        <f t="shared" si="17"/>
        <v>1.2995093238446205E-3</v>
      </c>
      <c r="AT20" s="23" t="s">
        <v>77</v>
      </c>
      <c r="AU20" s="57">
        <v>6.7722999999999995</v>
      </c>
      <c r="AV20" s="55">
        <f t="shared" si="18"/>
        <v>1.1304230927013693E-3</v>
      </c>
      <c r="AW20" s="17">
        <v>158710</v>
      </c>
      <c r="AX20" s="55">
        <f t="shared" si="19"/>
        <v>1.6391296297059408E-3</v>
      </c>
    </row>
    <row r="21" spans="1:50" ht="12" customHeight="1" x14ac:dyDescent="0.25">
      <c r="A21" s="23" t="s">
        <v>78</v>
      </c>
      <c r="B21" s="54">
        <v>2.0199999999999999E-2</v>
      </c>
      <c r="C21" s="64">
        <f t="shared" si="0"/>
        <v>2.5180116050168711E-6</v>
      </c>
      <c r="D21" s="65">
        <v>330</v>
      </c>
      <c r="E21" s="64">
        <f t="shared" si="1"/>
        <v>2.3289447920955217E-6</v>
      </c>
      <c r="F21" s="23" t="s">
        <v>78</v>
      </c>
      <c r="G21" s="54">
        <v>2.0199999999999999E-2</v>
      </c>
      <c r="H21" s="64">
        <f t="shared" si="2"/>
        <v>2.5726471292117238E-6</v>
      </c>
      <c r="I21" s="65">
        <v>80</v>
      </c>
      <c r="J21" s="64">
        <f t="shared" si="3"/>
        <v>8.4671144471918347E-7</v>
      </c>
      <c r="K21" s="23" t="s">
        <v>78</v>
      </c>
      <c r="L21" s="57">
        <v>0.20200000000000001</v>
      </c>
      <c r="M21" s="58">
        <f t="shared" si="4"/>
        <v>2.6878192184502981E-5</v>
      </c>
      <c r="N21" s="56">
        <v>80</v>
      </c>
      <c r="O21" s="64">
        <f t="shared" si="5"/>
        <v>8.4264248765842111E-7</v>
      </c>
      <c r="P21" s="23" t="s">
        <v>78</v>
      </c>
      <c r="Q21" s="57">
        <v>2.0199999999999999E-2</v>
      </c>
      <c r="R21" s="64">
        <f t="shared" si="6"/>
        <v>2.8884095844865524E-6</v>
      </c>
      <c r="S21" s="17">
        <v>0</v>
      </c>
      <c r="T21" s="59">
        <f t="shared" si="7"/>
        <v>0</v>
      </c>
      <c r="U21" s="23" t="s">
        <v>78</v>
      </c>
      <c r="V21" s="57">
        <v>2.0199999999999999E-2</v>
      </c>
      <c r="W21" s="64">
        <f t="shared" si="8"/>
        <v>2.9948934250124574E-6</v>
      </c>
      <c r="X21" s="17">
        <v>0</v>
      </c>
      <c r="Y21" s="59">
        <f t="shared" si="9"/>
        <v>0</v>
      </c>
      <c r="Z21" s="23" t="s">
        <v>78</v>
      </c>
      <c r="AA21" s="57">
        <v>2.0199999999999999E-2</v>
      </c>
      <c r="AB21" s="64">
        <f t="shared" si="10"/>
        <v>3.0783729835647342E-6</v>
      </c>
      <c r="AC21" s="17">
        <v>0</v>
      </c>
      <c r="AD21" s="59">
        <f t="shared" si="11"/>
        <v>0</v>
      </c>
      <c r="AE21" s="23" t="s">
        <v>78</v>
      </c>
      <c r="AF21" s="57">
        <v>2.0199999999999999E-2</v>
      </c>
      <c r="AG21" s="64">
        <f t="shared" si="12"/>
        <v>3.2124539079777072E-6</v>
      </c>
      <c r="AH21" s="17">
        <v>0</v>
      </c>
      <c r="AI21" s="59">
        <f t="shared" si="13"/>
        <v>0</v>
      </c>
      <c r="AJ21" s="23" t="s">
        <v>78</v>
      </c>
      <c r="AK21" s="57">
        <v>2.0199999999999999E-2</v>
      </c>
      <c r="AL21" s="64">
        <f t="shared" si="14"/>
        <v>3.2876732403505931E-6</v>
      </c>
      <c r="AM21" s="17">
        <v>0</v>
      </c>
      <c r="AN21" s="59">
        <f t="shared" si="15"/>
        <v>0</v>
      </c>
      <c r="AO21" s="23" t="s">
        <v>78</v>
      </c>
      <c r="AP21" s="57">
        <v>2.0199999999999999E-2</v>
      </c>
      <c r="AQ21" s="64">
        <f t="shared" si="16"/>
        <v>3.3717564893120004E-6</v>
      </c>
      <c r="AR21" s="17">
        <v>0</v>
      </c>
      <c r="AS21" s="59">
        <f t="shared" si="17"/>
        <v>0</v>
      </c>
      <c r="AT21" s="23" t="s">
        <v>78</v>
      </c>
      <c r="AU21" s="57">
        <v>2.0199999999999999E-2</v>
      </c>
      <c r="AV21" s="59">
        <f t="shared" si="18"/>
        <v>3.3717564893120004E-6</v>
      </c>
      <c r="AW21" s="17">
        <v>0</v>
      </c>
      <c r="AX21" s="59">
        <f t="shared" si="19"/>
        <v>0</v>
      </c>
    </row>
    <row r="22" spans="1:50" ht="12" customHeight="1" x14ac:dyDescent="0.25">
      <c r="A22" s="23" t="s">
        <v>79</v>
      </c>
      <c r="B22" s="54">
        <v>24.392499999999998</v>
      </c>
      <c r="C22" s="55">
        <f t="shared" si="0"/>
        <v>3.0406236670977244E-3</v>
      </c>
      <c r="D22" s="56">
        <v>216783</v>
      </c>
      <c r="E22" s="55">
        <f t="shared" si="1"/>
        <v>1.5299261783783137E-3</v>
      </c>
      <c r="F22" s="23" t="s">
        <v>79</v>
      </c>
      <c r="G22" s="54">
        <v>23.126799999999999</v>
      </c>
      <c r="H22" s="55">
        <f t="shared" si="2"/>
        <v>2.9454007736561239E-3</v>
      </c>
      <c r="I22" s="56">
        <v>142331</v>
      </c>
      <c r="J22" s="55">
        <f t="shared" si="3"/>
        <v>1.5064160829790763E-3</v>
      </c>
      <c r="K22" s="23" t="s">
        <v>79</v>
      </c>
      <c r="L22" s="57">
        <v>21.134599999999999</v>
      </c>
      <c r="M22" s="55">
        <f t="shared" si="4"/>
        <v>2.8121774284286965E-3</v>
      </c>
      <c r="N22" s="56">
        <v>71336</v>
      </c>
      <c r="O22" s="55">
        <f t="shared" si="5"/>
        <v>7.5138430624501417E-4</v>
      </c>
      <c r="P22" s="23" t="s">
        <v>79</v>
      </c>
      <c r="Q22" s="57">
        <v>21.607600000000001</v>
      </c>
      <c r="R22" s="55">
        <f t="shared" si="6"/>
        <v>3.0896831157302788E-3</v>
      </c>
      <c r="S22" s="17">
        <v>75916</v>
      </c>
      <c r="T22" s="55">
        <f t="shared" si="7"/>
        <v>8.1430796458749333E-4</v>
      </c>
      <c r="U22" s="23" t="s">
        <v>79</v>
      </c>
      <c r="V22" s="57">
        <v>19.910699999999999</v>
      </c>
      <c r="W22" s="55">
        <f t="shared" si="8"/>
        <v>2.952001213732452E-3</v>
      </c>
      <c r="X22" s="17">
        <v>82934</v>
      </c>
      <c r="Y22" s="55">
        <f t="shared" si="9"/>
        <v>7.9358308263900799E-4</v>
      </c>
      <c r="Z22" s="23" t="s">
        <v>79</v>
      </c>
      <c r="AA22" s="57">
        <v>19.128</v>
      </c>
      <c r="AB22" s="55">
        <f t="shared" si="10"/>
        <v>2.915005862852784E-3</v>
      </c>
      <c r="AC22" s="17">
        <v>84679</v>
      </c>
      <c r="AD22" s="55">
        <f t="shared" si="11"/>
        <v>8.8492343942410162E-4</v>
      </c>
      <c r="AE22" s="23" t="s">
        <v>79</v>
      </c>
      <c r="AF22" s="57">
        <v>13.9634</v>
      </c>
      <c r="AG22" s="55">
        <f t="shared" si="12"/>
        <v>2.2206326187453425E-3</v>
      </c>
      <c r="AH22" s="17">
        <v>63193</v>
      </c>
      <c r="AI22" s="55">
        <f t="shared" si="13"/>
        <v>6.0222550403710184E-4</v>
      </c>
      <c r="AJ22" s="23" t="s">
        <v>79</v>
      </c>
      <c r="AK22" s="57">
        <v>12.8407</v>
      </c>
      <c r="AL22" s="55">
        <f t="shared" si="14"/>
        <v>2.0899022662064291E-3</v>
      </c>
      <c r="AM22" s="17">
        <v>58816</v>
      </c>
      <c r="AN22" s="55">
        <f t="shared" si="15"/>
        <v>6.8208880558278371E-4</v>
      </c>
      <c r="AO22" s="23" t="s">
        <v>79</v>
      </c>
      <c r="AP22" s="57">
        <v>12.378500000000001</v>
      </c>
      <c r="AQ22" s="55">
        <f t="shared" si="16"/>
        <v>2.066202361532109E-3</v>
      </c>
      <c r="AR22" s="17">
        <v>60498</v>
      </c>
      <c r="AS22" s="55">
        <f t="shared" si="17"/>
        <v>6.2481295657456997E-4</v>
      </c>
      <c r="AT22" s="23" t="s">
        <v>79</v>
      </c>
      <c r="AU22" s="57">
        <v>12.731999999999999</v>
      </c>
      <c r="AV22" s="55">
        <f t="shared" si="18"/>
        <v>2.1252081000950689E-3</v>
      </c>
      <c r="AW22" s="17">
        <v>77406</v>
      </c>
      <c r="AX22" s="55">
        <f t="shared" si="19"/>
        <v>7.9943587749365546E-4</v>
      </c>
    </row>
    <row r="23" spans="1:50" ht="12" customHeight="1" x14ac:dyDescent="0.25">
      <c r="A23" s="23" t="s">
        <v>80</v>
      </c>
      <c r="B23" s="54">
        <v>8.6234000000000002</v>
      </c>
      <c r="C23" s="55">
        <f t="shared" si="0"/>
        <v>1.0749416472624995E-3</v>
      </c>
      <c r="D23" s="56">
        <v>175960</v>
      </c>
      <c r="E23" s="55">
        <f t="shared" si="1"/>
        <v>1.2418215927791757E-3</v>
      </c>
      <c r="F23" s="23" t="s">
        <v>80</v>
      </c>
      <c r="G23" s="54">
        <v>8.6234000000000002</v>
      </c>
      <c r="H23" s="55">
        <f t="shared" si="2"/>
        <v>1.0982656066358604E-3</v>
      </c>
      <c r="I23" s="56">
        <v>97365</v>
      </c>
      <c r="J23" s="55">
        <f t="shared" si="3"/>
        <v>1.0305007476885412E-3</v>
      </c>
      <c r="K23" s="23" t="s">
        <v>80</v>
      </c>
      <c r="L23" s="57">
        <v>8.6234000000000002</v>
      </c>
      <c r="M23" s="55">
        <f t="shared" si="4"/>
        <v>1.1474326855635793E-3</v>
      </c>
      <c r="N23" s="56">
        <v>86086</v>
      </c>
      <c r="O23" s="55">
        <f t="shared" si="5"/>
        <v>9.0674651490703557E-4</v>
      </c>
      <c r="P23" s="23" t="s">
        <v>80</v>
      </c>
      <c r="Q23" s="57">
        <v>7.4183000000000003</v>
      </c>
      <c r="R23" s="55">
        <f t="shared" si="6"/>
        <v>1.0607469713166629E-3</v>
      </c>
      <c r="S23" s="17">
        <v>105539</v>
      </c>
      <c r="T23" s="55">
        <f t="shared" si="7"/>
        <v>1.1320571193766723E-3</v>
      </c>
      <c r="U23" s="23" t="s">
        <v>80</v>
      </c>
      <c r="V23" s="57">
        <v>6.9183000000000003</v>
      </c>
      <c r="W23" s="55">
        <f t="shared" si="8"/>
        <v>1.025721345656618E-3</v>
      </c>
      <c r="X23" s="17">
        <v>123045</v>
      </c>
      <c r="Y23" s="55">
        <f t="shared" si="9"/>
        <v>1.1773992621038022E-3</v>
      </c>
      <c r="Z23" s="23" t="s">
        <v>80</v>
      </c>
      <c r="AA23" s="57">
        <v>7.1708999999999996</v>
      </c>
      <c r="AB23" s="55">
        <f t="shared" si="10"/>
        <v>1.0928071696952649E-3</v>
      </c>
      <c r="AC23" s="17">
        <v>103360</v>
      </c>
      <c r="AD23" s="55">
        <f t="shared" si="11"/>
        <v>1.0801460420986921E-3</v>
      </c>
      <c r="AE23" s="23" t="s">
        <v>80</v>
      </c>
      <c r="AF23" s="57">
        <v>7.1395999999999997</v>
      </c>
      <c r="AG23" s="55">
        <f t="shared" si="12"/>
        <v>1.1354275208612693E-3</v>
      </c>
      <c r="AH23" s="17">
        <v>118330</v>
      </c>
      <c r="AI23" s="55">
        <f t="shared" si="13"/>
        <v>1.1276778107181216E-3</v>
      </c>
      <c r="AJ23" s="23" t="s">
        <v>80</v>
      </c>
      <c r="AK23" s="57">
        <v>6.3738000000000001</v>
      </c>
      <c r="AL23" s="55">
        <f t="shared" si="14"/>
        <v>1.0373748366013175E-3</v>
      </c>
      <c r="AM23" s="17">
        <v>134386</v>
      </c>
      <c r="AN23" s="55">
        <f t="shared" si="15"/>
        <v>1.5584736504870777E-3</v>
      </c>
      <c r="AO23" s="23" t="s">
        <v>80</v>
      </c>
      <c r="AP23" s="57">
        <v>6.3738000000000001</v>
      </c>
      <c r="AQ23" s="55">
        <f t="shared" si="16"/>
        <v>1.0639060154245955E-3</v>
      </c>
      <c r="AR23" s="17">
        <v>121360</v>
      </c>
      <c r="AS23" s="55">
        <f t="shared" si="17"/>
        <v>1.2533852426508283E-3</v>
      </c>
      <c r="AT23" s="23" t="s">
        <v>80</v>
      </c>
      <c r="AU23" s="57">
        <v>7.8064999999999998</v>
      </c>
      <c r="AV23" s="55">
        <f t="shared" si="18"/>
        <v>1.3030503482086204E-3</v>
      </c>
      <c r="AW23" s="17">
        <v>158010</v>
      </c>
      <c r="AX23" s="55">
        <f t="shared" si="19"/>
        <v>1.6319001498950017E-3</v>
      </c>
    </row>
    <row r="24" spans="1:50" ht="12" customHeight="1" x14ac:dyDescent="0.25">
      <c r="A24" s="23" t="s">
        <v>81</v>
      </c>
      <c r="B24" s="54">
        <v>10.541399999999999</v>
      </c>
      <c r="C24" s="55">
        <f t="shared" si="0"/>
        <v>1.3140280956992498E-3</v>
      </c>
      <c r="D24" s="56">
        <v>240546</v>
      </c>
      <c r="E24" s="55">
        <f t="shared" si="1"/>
        <v>1.697631375634574E-3</v>
      </c>
      <c r="F24" s="23" t="s">
        <v>81</v>
      </c>
      <c r="G24" s="54">
        <v>10.478899999999999</v>
      </c>
      <c r="H24" s="55">
        <f t="shared" si="2"/>
        <v>1.3345798020938978E-3</v>
      </c>
      <c r="I24" s="56">
        <v>152377</v>
      </c>
      <c r="J24" s="55">
        <f t="shared" si="3"/>
        <v>1.6127418726496878E-3</v>
      </c>
      <c r="K24" s="23" t="s">
        <v>81</v>
      </c>
      <c r="L24" s="57">
        <v>10.478899999999999</v>
      </c>
      <c r="M24" s="55">
        <f t="shared" si="4"/>
        <v>1.3943261786246944E-3</v>
      </c>
      <c r="N24" s="56">
        <v>143213</v>
      </c>
      <c r="O24" s="55">
        <f t="shared" si="5"/>
        <v>1.5084669823128183E-3</v>
      </c>
      <c r="P24" s="23" t="s">
        <v>81</v>
      </c>
      <c r="Q24" s="57">
        <v>10.3735</v>
      </c>
      <c r="R24" s="55">
        <f t="shared" si="6"/>
        <v>1.4833127140926362E-3</v>
      </c>
      <c r="S24" s="17">
        <v>145265</v>
      </c>
      <c r="T24" s="55">
        <f t="shared" si="7"/>
        <v>1.5581754370067207E-3</v>
      </c>
      <c r="U24" s="23" t="s">
        <v>81</v>
      </c>
      <c r="V24" s="57">
        <v>10.3735</v>
      </c>
      <c r="W24" s="55">
        <f t="shared" si="8"/>
        <v>1.5379963833844915E-3</v>
      </c>
      <c r="X24" s="17">
        <v>141371</v>
      </c>
      <c r="Y24" s="55">
        <f t="shared" si="9"/>
        <v>1.3527580241608893E-3</v>
      </c>
      <c r="Z24" s="23" t="s">
        <v>81</v>
      </c>
      <c r="AA24" s="57">
        <v>8.8504000000000005</v>
      </c>
      <c r="AB24" s="55">
        <f t="shared" si="10"/>
        <v>1.3487540719673923E-3</v>
      </c>
      <c r="AC24" s="17">
        <v>143616</v>
      </c>
      <c r="AD24" s="55">
        <f t="shared" si="11"/>
        <v>1.5008345006002877E-3</v>
      </c>
      <c r="AE24" s="23" t="s">
        <v>81</v>
      </c>
      <c r="AF24" s="57">
        <v>8.3633249999999997</v>
      </c>
      <c r="AG24" s="55">
        <f t="shared" si="12"/>
        <v>1.3300394098979039E-3</v>
      </c>
      <c r="AH24" s="17">
        <v>139598</v>
      </c>
      <c r="AI24" s="55">
        <f t="shared" si="13"/>
        <v>1.3303605765285923E-3</v>
      </c>
      <c r="AJ24" s="23" t="s">
        <v>81</v>
      </c>
      <c r="AK24" s="57">
        <v>6.8441999999999998</v>
      </c>
      <c r="AL24" s="55">
        <f t="shared" si="14"/>
        <v>1.1139353065152244E-3</v>
      </c>
      <c r="AM24" s="17">
        <v>94380</v>
      </c>
      <c r="AN24" s="55">
        <f t="shared" si="15"/>
        <v>1.09452430411628E-3</v>
      </c>
      <c r="AO24" s="23" t="s">
        <v>81</v>
      </c>
      <c r="AP24" s="57">
        <v>6.8441999999999998</v>
      </c>
      <c r="AQ24" s="55">
        <f t="shared" si="16"/>
        <v>1.142424542779663E-3</v>
      </c>
      <c r="AR24" s="17">
        <v>126420</v>
      </c>
      <c r="AS24" s="55">
        <f t="shared" si="17"/>
        <v>1.3056440538556174E-3</v>
      </c>
      <c r="AT24" s="23" t="s">
        <v>81</v>
      </c>
      <c r="AU24" s="57">
        <v>6.8441999999999998</v>
      </c>
      <c r="AV24" s="55">
        <f t="shared" si="18"/>
        <v>1.142424542779663E-3</v>
      </c>
      <c r="AW24" s="17">
        <v>150070</v>
      </c>
      <c r="AX24" s="55">
        <f t="shared" si="19"/>
        <v>1.5498971931823485E-3</v>
      </c>
    </row>
    <row r="25" spans="1:50" ht="12" customHeight="1" x14ac:dyDescent="0.25">
      <c r="A25" s="23" t="s">
        <v>82</v>
      </c>
      <c r="B25" s="54">
        <v>1.64</v>
      </c>
      <c r="C25" s="55">
        <f t="shared" si="0"/>
        <v>2.0443262535780539E-4</v>
      </c>
      <c r="D25" s="56">
        <v>12949</v>
      </c>
      <c r="E25" s="55">
        <f t="shared" si="1"/>
        <v>9.1386382160136092E-5</v>
      </c>
      <c r="F25" s="23" t="s">
        <v>82</v>
      </c>
      <c r="G25" s="54">
        <v>1.64</v>
      </c>
      <c r="H25" s="55">
        <f t="shared" si="2"/>
        <v>2.088683807874865E-4</v>
      </c>
      <c r="I25" s="56">
        <v>0</v>
      </c>
      <c r="J25" s="59">
        <f t="shared" si="3"/>
        <v>0</v>
      </c>
      <c r="K25" s="23" t="s">
        <v>82</v>
      </c>
      <c r="L25" s="57">
        <v>1.64</v>
      </c>
      <c r="M25" s="55">
        <f t="shared" si="4"/>
        <v>2.1821898605240043E-4</v>
      </c>
      <c r="N25" s="56">
        <v>100</v>
      </c>
      <c r="O25" s="64">
        <f t="shared" si="5"/>
        <v>1.0533031095730264E-6</v>
      </c>
      <c r="P25" s="23" t="s">
        <v>82</v>
      </c>
      <c r="Q25" s="57">
        <v>1.64</v>
      </c>
      <c r="R25" s="55">
        <f t="shared" si="6"/>
        <v>2.3450454052267058E-4</v>
      </c>
      <c r="S25" s="17">
        <v>0</v>
      </c>
      <c r="T25" s="59">
        <f t="shared" si="7"/>
        <v>0</v>
      </c>
      <c r="U25" s="23" t="s">
        <v>82</v>
      </c>
      <c r="V25" s="57">
        <v>0</v>
      </c>
      <c r="W25" s="59">
        <f t="shared" si="8"/>
        <v>0</v>
      </c>
      <c r="X25" s="17">
        <v>0</v>
      </c>
      <c r="Y25" s="59">
        <f t="shared" si="9"/>
        <v>0</v>
      </c>
      <c r="Z25" s="23" t="s">
        <v>82</v>
      </c>
      <c r="AA25" s="56">
        <v>0</v>
      </c>
      <c r="AB25" s="59">
        <f t="shared" si="10"/>
        <v>0</v>
      </c>
      <c r="AC25" s="17">
        <v>0</v>
      </c>
      <c r="AD25" s="59">
        <f t="shared" si="11"/>
        <v>0</v>
      </c>
      <c r="AE25" s="23" t="s">
        <v>82</v>
      </c>
      <c r="AF25" s="56">
        <v>0</v>
      </c>
      <c r="AG25" s="59">
        <f t="shared" si="12"/>
        <v>0</v>
      </c>
      <c r="AH25" s="17">
        <v>0</v>
      </c>
      <c r="AI25" s="59">
        <f t="shared" si="13"/>
        <v>0</v>
      </c>
      <c r="AJ25" s="23" t="s">
        <v>82</v>
      </c>
      <c r="AK25" s="56">
        <v>0</v>
      </c>
      <c r="AL25" s="59">
        <f t="shared" si="14"/>
        <v>0</v>
      </c>
      <c r="AM25" s="17">
        <v>0</v>
      </c>
      <c r="AN25" s="59">
        <f t="shared" si="15"/>
        <v>0</v>
      </c>
      <c r="AO25" s="23" t="s">
        <v>82</v>
      </c>
      <c r="AP25" s="56">
        <v>0</v>
      </c>
      <c r="AQ25" s="59">
        <f t="shared" si="16"/>
        <v>0</v>
      </c>
      <c r="AR25" s="17">
        <v>0</v>
      </c>
      <c r="AS25" s="59">
        <f t="shared" si="17"/>
        <v>0</v>
      </c>
      <c r="AT25" s="23" t="s">
        <v>82</v>
      </c>
      <c r="AU25" s="56">
        <v>0</v>
      </c>
      <c r="AV25" s="59">
        <f t="shared" si="18"/>
        <v>0</v>
      </c>
      <c r="AW25" s="17">
        <v>0</v>
      </c>
      <c r="AX25" s="59">
        <f t="shared" si="19"/>
        <v>0</v>
      </c>
    </row>
    <row r="26" spans="1:50" ht="12" customHeight="1" x14ac:dyDescent="0.25">
      <c r="A26" s="23" t="s">
        <v>83</v>
      </c>
      <c r="B26" s="54">
        <v>0.1056</v>
      </c>
      <c r="C26" s="58">
        <f t="shared" si="0"/>
        <v>1.316346660840503E-5</v>
      </c>
      <c r="D26" s="65">
        <v>500</v>
      </c>
      <c r="E26" s="64">
        <f t="shared" si="1"/>
        <v>3.5287042304477603E-6</v>
      </c>
      <c r="F26" s="23" t="s">
        <v>83</v>
      </c>
      <c r="G26" s="66">
        <v>0</v>
      </c>
      <c r="H26" s="59">
        <f t="shared" si="2"/>
        <v>0</v>
      </c>
      <c r="I26" s="65">
        <v>0</v>
      </c>
      <c r="J26" s="59">
        <f t="shared" si="3"/>
        <v>0</v>
      </c>
      <c r="K26" s="23" t="s">
        <v>83</v>
      </c>
      <c r="L26" s="56">
        <v>0</v>
      </c>
      <c r="M26" s="59">
        <f t="shared" si="4"/>
        <v>0</v>
      </c>
      <c r="N26" s="56">
        <v>0</v>
      </c>
      <c r="O26" s="59">
        <f t="shared" si="5"/>
        <v>0</v>
      </c>
      <c r="P26" s="23" t="s">
        <v>83</v>
      </c>
      <c r="Q26" s="56">
        <v>0</v>
      </c>
      <c r="R26" s="59">
        <f t="shared" si="6"/>
        <v>0</v>
      </c>
      <c r="S26" s="17">
        <v>0</v>
      </c>
      <c r="T26" s="59">
        <f t="shared" si="7"/>
        <v>0</v>
      </c>
      <c r="U26" s="23" t="s">
        <v>83</v>
      </c>
      <c r="V26" s="56">
        <v>0</v>
      </c>
      <c r="W26" s="59">
        <f t="shared" si="8"/>
        <v>0</v>
      </c>
      <c r="X26" s="17">
        <v>0</v>
      </c>
      <c r="Y26" s="59">
        <f t="shared" si="9"/>
        <v>0</v>
      </c>
      <c r="Z26" s="23" t="s">
        <v>83</v>
      </c>
      <c r="AA26" s="56">
        <v>0</v>
      </c>
      <c r="AB26" s="59">
        <f t="shared" si="10"/>
        <v>0</v>
      </c>
      <c r="AC26" s="17">
        <v>0</v>
      </c>
      <c r="AD26" s="59">
        <f t="shared" si="11"/>
        <v>0</v>
      </c>
      <c r="AE26" s="23" t="s">
        <v>83</v>
      </c>
      <c r="AF26" s="56">
        <v>0</v>
      </c>
      <c r="AG26" s="59">
        <f t="shared" si="12"/>
        <v>0</v>
      </c>
      <c r="AH26" s="17">
        <v>0</v>
      </c>
      <c r="AI26" s="59">
        <f t="shared" si="13"/>
        <v>0</v>
      </c>
      <c r="AJ26" s="23" t="s">
        <v>83</v>
      </c>
      <c r="AK26" s="57">
        <v>1.26</v>
      </c>
      <c r="AL26" s="55">
        <f t="shared" si="14"/>
        <v>2.0507268726939346E-4</v>
      </c>
      <c r="AM26" s="17">
        <v>0</v>
      </c>
      <c r="AN26" s="59">
        <f t="shared" si="15"/>
        <v>0</v>
      </c>
      <c r="AO26" s="23" t="s">
        <v>83</v>
      </c>
      <c r="AP26" s="57">
        <v>1.26</v>
      </c>
      <c r="AQ26" s="55">
        <f t="shared" si="16"/>
        <v>2.1031748398678816E-4</v>
      </c>
      <c r="AR26" s="17">
        <v>1812</v>
      </c>
      <c r="AS26" s="58">
        <f t="shared" si="17"/>
        <v>1.8714024882031156E-5</v>
      </c>
      <c r="AT26" s="23" t="s">
        <v>83</v>
      </c>
      <c r="AU26" s="57">
        <v>1.26</v>
      </c>
      <c r="AV26" s="55">
        <f t="shared" si="18"/>
        <v>2.1031748398678816E-4</v>
      </c>
      <c r="AW26" s="17">
        <v>4620</v>
      </c>
      <c r="AX26" s="58">
        <f t="shared" si="19"/>
        <v>4.7714566752198643E-5</v>
      </c>
    </row>
    <row r="27" spans="1:50" ht="12" customHeight="1" x14ac:dyDescent="0.25">
      <c r="A27" s="23" t="s">
        <v>84</v>
      </c>
      <c r="B27" s="54">
        <v>4.2403000000000004</v>
      </c>
      <c r="C27" s="55">
        <f t="shared" si="0"/>
        <v>5.2857052518579407E-4</v>
      </c>
      <c r="D27" s="56">
        <v>110155</v>
      </c>
      <c r="E27" s="55">
        <f t="shared" si="1"/>
        <v>7.7740882900994613E-4</v>
      </c>
      <c r="F27" s="23" t="s">
        <v>84</v>
      </c>
      <c r="G27" s="54">
        <v>4.2403000000000004</v>
      </c>
      <c r="H27" s="55">
        <f t="shared" si="2"/>
        <v>5.4003938722754828E-4</v>
      </c>
      <c r="I27" s="56">
        <v>127350</v>
      </c>
      <c r="J27" s="55">
        <f t="shared" si="3"/>
        <v>1.3478587810623502E-3</v>
      </c>
      <c r="K27" s="23" t="s">
        <v>84</v>
      </c>
      <c r="L27" s="57">
        <v>4.2402749999999996</v>
      </c>
      <c r="M27" s="55">
        <f t="shared" si="4"/>
        <v>5.6421250675813548E-4</v>
      </c>
      <c r="N27" s="56">
        <v>108595</v>
      </c>
      <c r="O27" s="55">
        <f t="shared" si="5"/>
        <v>1.143834511840828E-3</v>
      </c>
      <c r="P27" s="23" t="s">
        <v>84</v>
      </c>
      <c r="Q27" s="57">
        <v>4.2229000000000001</v>
      </c>
      <c r="R27" s="55">
        <f t="shared" si="6"/>
        <v>6.0383489278852782E-4</v>
      </c>
      <c r="S27" s="17">
        <v>84671</v>
      </c>
      <c r="T27" s="55">
        <f t="shared" si="7"/>
        <v>9.0821789437783395E-4</v>
      </c>
      <c r="U27" s="23" t="s">
        <v>84</v>
      </c>
      <c r="V27" s="57">
        <v>0.1208</v>
      </c>
      <c r="W27" s="59">
        <f t="shared" si="8"/>
        <v>1.7910055729777468E-5</v>
      </c>
      <c r="X27" s="17">
        <v>0</v>
      </c>
      <c r="Y27" s="59">
        <f t="shared" si="9"/>
        <v>0</v>
      </c>
      <c r="Z27" s="23" t="s">
        <v>84</v>
      </c>
      <c r="AA27" s="56">
        <v>0</v>
      </c>
      <c r="AB27" s="59">
        <f t="shared" si="10"/>
        <v>0</v>
      </c>
      <c r="AC27" s="17">
        <v>0</v>
      </c>
      <c r="AD27" s="59">
        <f t="shared" si="11"/>
        <v>0</v>
      </c>
      <c r="AE27" s="23" t="s">
        <v>84</v>
      </c>
      <c r="AF27" s="56">
        <v>0</v>
      </c>
      <c r="AG27" s="59">
        <f t="shared" si="12"/>
        <v>0</v>
      </c>
      <c r="AH27" s="17">
        <v>0</v>
      </c>
      <c r="AI27" s="59">
        <f t="shared" si="13"/>
        <v>0</v>
      </c>
      <c r="AJ27" s="23" t="s">
        <v>84</v>
      </c>
      <c r="AK27" s="56">
        <v>0</v>
      </c>
      <c r="AL27" s="59">
        <f t="shared" si="14"/>
        <v>0</v>
      </c>
      <c r="AM27" s="17">
        <v>0</v>
      </c>
      <c r="AN27" s="59">
        <f t="shared" si="15"/>
        <v>0</v>
      </c>
      <c r="AO27" s="23" t="s">
        <v>84</v>
      </c>
      <c r="AP27" s="56">
        <v>0</v>
      </c>
      <c r="AQ27" s="59">
        <f t="shared" si="16"/>
        <v>0</v>
      </c>
      <c r="AR27" s="17">
        <v>0</v>
      </c>
      <c r="AS27" s="59">
        <f t="shared" si="17"/>
        <v>0</v>
      </c>
      <c r="AT27" s="23" t="s">
        <v>84</v>
      </c>
      <c r="AU27" s="56">
        <v>0</v>
      </c>
      <c r="AV27" s="59">
        <f t="shared" si="18"/>
        <v>0</v>
      </c>
      <c r="AW27" s="17">
        <v>0</v>
      </c>
      <c r="AX27" s="59">
        <f t="shared" si="19"/>
        <v>0</v>
      </c>
    </row>
    <row r="28" spans="1:50" ht="12" customHeight="1" x14ac:dyDescent="0.25">
      <c r="A28" s="23" t="s">
        <v>85</v>
      </c>
      <c r="B28" s="54">
        <v>7.12</v>
      </c>
      <c r="C28" s="55">
        <f t="shared" si="0"/>
        <v>8.8753676374852099E-4</v>
      </c>
      <c r="D28" s="65">
        <v>119815</v>
      </c>
      <c r="E28" s="55">
        <f t="shared" si="1"/>
        <v>8.4558339474219684E-4</v>
      </c>
      <c r="F28" s="23" t="s">
        <v>85</v>
      </c>
      <c r="G28" s="54">
        <v>7.12</v>
      </c>
      <c r="H28" s="55">
        <f t="shared" si="2"/>
        <v>9.0679443366274638E-4</v>
      </c>
      <c r="I28" s="65">
        <v>63166</v>
      </c>
      <c r="J28" s="55">
        <f t="shared" si="3"/>
        <v>6.6854218896414928E-4</v>
      </c>
      <c r="K28" s="23" t="s">
        <v>85</v>
      </c>
      <c r="L28" s="57">
        <v>7.1200260000000011</v>
      </c>
      <c r="M28" s="55">
        <f t="shared" si="4"/>
        <v>9.4739320389434676E-4</v>
      </c>
      <c r="N28" s="56">
        <v>56252</v>
      </c>
      <c r="O28" s="55">
        <f t="shared" si="5"/>
        <v>5.9250406519701878E-4</v>
      </c>
      <c r="P28" s="23" t="s">
        <v>85</v>
      </c>
      <c r="Q28" s="57">
        <v>3.7488999999999999</v>
      </c>
      <c r="R28" s="55">
        <f t="shared" si="6"/>
        <v>5.3605736095453638E-4</v>
      </c>
      <c r="S28" s="17">
        <v>39005</v>
      </c>
      <c r="T28" s="55">
        <f t="shared" si="7"/>
        <v>4.1838455870613805E-4</v>
      </c>
      <c r="U28" s="23" t="s">
        <v>85</v>
      </c>
      <c r="V28" s="57">
        <v>3.7488999999999999</v>
      </c>
      <c r="W28" s="55">
        <f t="shared" si="8"/>
        <v>5.5581960203114861E-4</v>
      </c>
      <c r="X28" s="17">
        <v>46194</v>
      </c>
      <c r="Y28" s="55">
        <f t="shared" si="9"/>
        <v>4.4202349964340721E-4</v>
      </c>
      <c r="Z28" s="23" t="s">
        <v>85</v>
      </c>
      <c r="AA28" s="57">
        <v>4.1699000000000002</v>
      </c>
      <c r="AB28" s="55">
        <f t="shared" si="10"/>
        <v>6.3547066852309827E-4</v>
      </c>
      <c r="AC28" s="17">
        <v>26870</v>
      </c>
      <c r="AD28" s="55">
        <f t="shared" si="11"/>
        <v>2.8080034975998312E-4</v>
      </c>
      <c r="AE28" s="23" t="s">
        <v>85</v>
      </c>
      <c r="AF28" s="57">
        <v>2.1261000000000001</v>
      </c>
      <c r="AG28" s="55">
        <f t="shared" si="12"/>
        <v>3.3811872543323783E-4</v>
      </c>
      <c r="AH28" s="17">
        <v>14150</v>
      </c>
      <c r="AI28" s="55">
        <f t="shared" si="13"/>
        <v>1.3484865225776575E-4</v>
      </c>
      <c r="AJ28" s="23" t="s">
        <v>85</v>
      </c>
      <c r="AK28" s="57">
        <v>1.2692999999999999</v>
      </c>
      <c r="AL28" s="55">
        <f t="shared" si="14"/>
        <v>2.0658631900876277E-4</v>
      </c>
      <c r="AM28" s="17">
        <v>7250</v>
      </c>
      <c r="AN28" s="55">
        <f t="shared" si="15"/>
        <v>8.4078207298612307E-5</v>
      </c>
      <c r="AO28" s="23" t="s">
        <v>85</v>
      </c>
      <c r="AP28" s="57">
        <v>1.2692999999999999</v>
      </c>
      <c r="AQ28" s="55">
        <f t="shared" si="16"/>
        <v>2.1186982732097632E-4</v>
      </c>
      <c r="AR28" s="17">
        <v>10190</v>
      </c>
      <c r="AS28" s="55">
        <f t="shared" si="17"/>
        <v>1.052405703906719E-4</v>
      </c>
      <c r="AT28" s="23" t="s">
        <v>85</v>
      </c>
      <c r="AU28" s="57">
        <v>1.2692999999999999</v>
      </c>
      <c r="AV28" s="55">
        <f t="shared" si="18"/>
        <v>2.1186982732097632E-4</v>
      </c>
      <c r="AW28" s="17">
        <v>19670</v>
      </c>
      <c r="AX28" s="55">
        <f t="shared" si="19"/>
        <v>2.0314838268739119E-4</v>
      </c>
    </row>
    <row r="29" spans="1:50" ht="12" customHeight="1" x14ac:dyDescent="0.25">
      <c r="A29" s="23" t="s">
        <v>86</v>
      </c>
      <c r="B29" s="54">
        <v>0.71889999999999998</v>
      </c>
      <c r="C29" s="55">
        <f t="shared" si="0"/>
        <v>8.9613789249833102E-5</v>
      </c>
      <c r="D29" s="56">
        <v>10474</v>
      </c>
      <c r="E29" s="55">
        <f t="shared" si="1"/>
        <v>7.3919296219419688E-5</v>
      </c>
      <c r="F29" s="23" t="s">
        <v>86</v>
      </c>
      <c r="G29" s="54">
        <v>0.71889999999999998</v>
      </c>
      <c r="H29" s="55">
        <f t="shared" si="2"/>
        <v>9.1558218870807349E-5</v>
      </c>
      <c r="I29" s="56">
        <v>12682</v>
      </c>
      <c r="J29" s="55">
        <f t="shared" si="3"/>
        <v>1.3422493177410856E-4</v>
      </c>
      <c r="K29" s="23" t="s">
        <v>86</v>
      </c>
      <c r="L29" s="57">
        <v>0.71889999999999998</v>
      </c>
      <c r="M29" s="55">
        <f t="shared" si="4"/>
        <v>9.5657090898213824E-5</v>
      </c>
      <c r="N29" s="56">
        <v>8230</v>
      </c>
      <c r="O29" s="55">
        <f t="shared" si="5"/>
        <v>8.6686845917860068E-5</v>
      </c>
      <c r="P29" s="23" t="s">
        <v>86</v>
      </c>
      <c r="Q29" s="57">
        <v>0.71889999999999998</v>
      </c>
      <c r="R29" s="55">
        <f t="shared" si="6"/>
        <v>1.0279592328155358E-4</v>
      </c>
      <c r="S29" s="17">
        <v>10467</v>
      </c>
      <c r="T29" s="55">
        <f t="shared" si="7"/>
        <v>1.1227358482187276E-4</v>
      </c>
      <c r="U29" s="23" t="s">
        <v>86</v>
      </c>
      <c r="V29" s="57">
        <v>0.71889999999999998</v>
      </c>
      <c r="W29" s="55">
        <f t="shared" si="8"/>
        <v>1.0658558827927998E-4</v>
      </c>
      <c r="X29" s="17">
        <v>8930</v>
      </c>
      <c r="Y29" s="55">
        <f t="shared" si="9"/>
        <v>8.5449838762948136E-5</v>
      </c>
      <c r="Z29" s="23" t="s">
        <v>86</v>
      </c>
      <c r="AA29" s="57">
        <v>0.71889999999999998</v>
      </c>
      <c r="AB29" s="55">
        <f t="shared" si="10"/>
        <v>1.0955655138043006E-4</v>
      </c>
      <c r="AC29" s="17">
        <v>9360</v>
      </c>
      <c r="AD29" s="55">
        <f t="shared" si="11"/>
        <v>9.7815082759711273E-5</v>
      </c>
      <c r="AE29" s="23" t="s">
        <v>86</v>
      </c>
      <c r="AF29" s="57">
        <v>0.69089999999999996</v>
      </c>
      <c r="AG29" s="55">
        <f t="shared" si="12"/>
        <v>1.0987546559513851E-4</v>
      </c>
      <c r="AH29" s="17">
        <v>7890</v>
      </c>
      <c r="AI29" s="55">
        <f t="shared" si="13"/>
        <v>7.5191227301326624E-5</v>
      </c>
      <c r="AJ29" s="23" t="s">
        <v>86</v>
      </c>
      <c r="AK29" s="57">
        <v>0.64770000000000005</v>
      </c>
      <c r="AL29" s="55">
        <f t="shared" si="14"/>
        <v>1.0541712662252869E-4</v>
      </c>
      <c r="AM29" s="17">
        <v>6689</v>
      </c>
      <c r="AN29" s="55">
        <f t="shared" si="15"/>
        <v>7.7572293602816235E-5</v>
      </c>
      <c r="AO29" s="23" t="s">
        <v>86</v>
      </c>
      <c r="AP29" s="57">
        <v>0.64770000000000005</v>
      </c>
      <c r="AQ29" s="55">
        <f t="shared" si="16"/>
        <v>1.081132018874942E-4</v>
      </c>
      <c r="AR29" s="17">
        <v>7848</v>
      </c>
      <c r="AS29" s="55">
        <f t="shared" si="17"/>
        <v>8.1052796508929636E-5</v>
      </c>
      <c r="AT29" s="23" t="s">
        <v>86</v>
      </c>
      <c r="AU29" s="57">
        <v>0.24909999999999999</v>
      </c>
      <c r="AV29" s="58">
        <f t="shared" si="18"/>
        <v>4.1579432746911848E-5</v>
      </c>
      <c r="AW29" s="17">
        <v>112</v>
      </c>
      <c r="AX29" s="64">
        <f t="shared" si="19"/>
        <v>1.1567167697502701E-6</v>
      </c>
    </row>
    <row r="30" spans="1:50" ht="12" customHeight="1" x14ac:dyDescent="0.25">
      <c r="A30" s="23" t="s">
        <v>87</v>
      </c>
      <c r="B30" s="54">
        <v>0.1128</v>
      </c>
      <c r="C30" s="58">
        <f t="shared" si="0"/>
        <v>1.4060975695341736E-5</v>
      </c>
      <c r="D30" s="56">
        <v>1830</v>
      </c>
      <c r="E30" s="58">
        <f t="shared" si="1"/>
        <v>1.2915057483438803E-5</v>
      </c>
      <c r="F30" s="23" t="s">
        <v>87</v>
      </c>
      <c r="G30" s="54">
        <v>0.1128</v>
      </c>
      <c r="H30" s="58">
        <f t="shared" si="2"/>
        <v>1.4366069117578341E-5</v>
      </c>
      <c r="I30" s="56">
        <v>145</v>
      </c>
      <c r="J30" s="64">
        <f t="shared" si="3"/>
        <v>1.5346644935535201E-6</v>
      </c>
      <c r="K30" s="23" t="s">
        <v>87</v>
      </c>
      <c r="L30" s="57">
        <v>0.1128</v>
      </c>
      <c r="M30" s="58">
        <f t="shared" si="4"/>
        <v>1.5009208308969981E-5</v>
      </c>
      <c r="N30" s="56">
        <v>629</v>
      </c>
      <c r="O30" s="58">
        <f t="shared" si="5"/>
        <v>6.6252765592143359E-6</v>
      </c>
      <c r="P30" s="23" t="s">
        <v>87</v>
      </c>
      <c r="Q30" s="57">
        <v>0.1128</v>
      </c>
      <c r="R30" s="58">
        <f t="shared" si="6"/>
        <v>1.6129336689608076E-5</v>
      </c>
      <c r="S30" s="17">
        <v>685</v>
      </c>
      <c r="T30" s="58">
        <f t="shared" si="7"/>
        <v>7.3476072994155765E-6</v>
      </c>
      <c r="U30" s="23" t="s">
        <v>87</v>
      </c>
      <c r="V30" s="57">
        <v>0.1128</v>
      </c>
      <c r="W30" s="58">
        <f t="shared" si="8"/>
        <v>1.672395932383194E-5</v>
      </c>
      <c r="X30" s="17">
        <v>968</v>
      </c>
      <c r="Y30" s="58">
        <f t="shared" si="9"/>
        <v>9.2626476956924748E-6</v>
      </c>
      <c r="Z30" s="23" t="s">
        <v>87</v>
      </c>
      <c r="AA30" s="57">
        <v>0.1128</v>
      </c>
      <c r="AB30" s="58">
        <f t="shared" si="10"/>
        <v>1.7190122403272376E-5</v>
      </c>
      <c r="AC30" s="17">
        <v>1359</v>
      </c>
      <c r="AD30" s="58">
        <f t="shared" si="11"/>
        <v>1.420199759299654E-5</v>
      </c>
      <c r="AE30" s="23" t="s">
        <v>87</v>
      </c>
      <c r="AF30" s="57">
        <v>0.1128</v>
      </c>
      <c r="AG30" s="58">
        <f t="shared" si="12"/>
        <v>1.7938851525736902E-5</v>
      </c>
      <c r="AH30" s="17">
        <v>496</v>
      </c>
      <c r="AI30" s="64">
        <f t="shared" si="13"/>
        <v>4.7268502840884667E-6</v>
      </c>
      <c r="AJ30" s="23" t="s">
        <v>87</v>
      </c>
      <c r="AK30" s="57">
        <v>0.1128</v>
      </c>
      <c r="AL30" s="58">
        <f t="shared" si="14"/>
        <v>1.8358888193640936E-5</v>
      </c>
      <c r="AM30" s="17">
        <v>1010</v>
      </c>
      <c r="AN30" s="58">
        <f t="shared" si="15"/>
        <v>1.1712964051254956E-5</v>
      </c>
      <c r="AO30" s="23" t="s">
        <v>87</v>
      </c>
      <c r="AP30" s="57">
        <v>0.1128</v>
      </c>
      <c r="AQ30" s="58">
        <f t="shared" si="16"/>
        <v>1.8828422375960081E-5</v>
      </c>
      <c r="AR30" s="17">
        <v>815</v>
      </c>
      <c r="AS30" s="58">
        <f t="shared" si="17"/>
        <v>8.4171800655934826E-6</v>
      </c>
      <c r="AT30" s="23" t="s">
        <v>87</v>
      </c>
      <c r="AU30" s="57">
        <v>0.1128</v>
      </c>
      <c r="AV30" s="58">
        <f t="shared" si="18"/>
        <v>1.8828422375960081E-5</v>
      </c>
      <c r="AW30" s="17">
        <v>450</v>
      </c>
      <c r="AX30" s="64">
        <f t="shared" si="19"/>
        <v>4.6475227356037642E-6</v>
      </c>
    </row>
    <row r="31" spans="1:50" ht="12" customHeight="1" x14ac:dyDescent="0.25">
      <c r="A31" s="12" t="s">
        <v>88</v>
      </c>
      <c r="B31" s="67">
        <v>2.1095999999999999</v>
      </c>
      <c r="C31" s="68">
        <f t="shared" si="0"/>
        <v>2.6297016247245504E-4</v>
      </c>
      <c r="D31" s="62">
        <v>28857</v>
      </c>
      <c r="E31" s="68">
        <f t="shared" si="1"/>
        <v>2.0365563595606205E-4</v>
      </c>
      <c r="F31" s="12" t="s">
        <v>88</v>
      </c>
      <c r="G31" s="67">
        <v>1.9096</v>
      </c>
      <c r="H31" s="68">
        <f t="shared" si="2"/>
        <v>2.4320430484864891E-4</v>
      </c>
      <c r="I31" s="62">
        <v>7340</v>
      </c>
      <c r="J31" s="68">
        <f t="shared" si="3"/>
        <v>7.7685775052985088E-5</v>
      </c>
      <c r="K31" s="12" t="s">
        <v>88</v>
      </c>
      <c r="L31" s="69">
        <v>1.9096</v>
      </c>
      <c r="M31" s="68">
        <f t="shared" si="4"/>
        <v>2.5409205839369746E-4</v>
      </c>
      <c r="N31" s="62">
        <v>9686</v>
      </c>
      <c r="O31" s="68">
        <f t="shared" si="5"/>
        <v>1.0202293919324334E-4</v>
      </c>
      <c r="P31" s="12" t="s">
        <v>88</v>
      </c>
      <c r="Q31" s="57">
        <v>1.9096</v>
      </c>
      <c r="R31" s="68">
        <f t="shared" si="6"/>
        <v>2.730547991354218E-4</v>
      </c>
      <c r="S31" s="15">
        <v>12556</v>
      </c>
      <c r="T31" s="68">
        <f t="shared" si="7"/>
        <v>1.3468110547658682E-4</v>
      </c>
      <c r="U31" s="12" t="s">
        <v>88</v>
      </c>
      <c r="V31" s="57">
        <v>1.9096</v>
      </c>
      <c r="W31" s="55">
        <f t="shared" si="8"/>
        <v>2.8312121209919747E-4</v>
      </c>
      <c r="X31" s="15">
        <v>16112</v>
      </c>
      <c r="Y31" s="55">
        <f t="shared" si="9"/>
        <v>1.5417332610846813E-4</v>
      </c>
      <c r="Z31" s="12" t="s">
        <v>88</v>
      </c>
      <c r="AA31" s="57">
        <v>1.9096</v>
      </c>
      <c r="AB31" s="55">
        <f t="shared" si="10"/>
        <v>2.9101292323837702E-4</v>
      </c>
      <c r="AC31" s="15">
        <v>20477</v>
      </c>
      <c r="AD31" s="55">
        <f t="shared" si="11"/>
        <v>2.1399139419557776E-4</v>
      </c>
      <c r="AE31" s="12" t="s">
        <v>88</v>
      </c>
      <c r="AF31" s="57">
        <v>1.9959</v>
      </c>
      <c r="AG31" s="55">
        <f t="shared" si="12"/>
        <v>3.1741271064023301E-4</v>
      </c>
      <c r="AH31" s="15">
        <v>11180</v>
      </c>
      <c r="AI31" s="55">
        <f t="shared" si="13"/>
        <v>1.0654473019376827E-4</v>
      </c>
      <c r="AJ31" s="12" t="s">
        <v>88</v>
      </c>
      <c r="AK31" s="57">
        <v>1.9959</v>
      </c>
      <c r="AL31" s="55">
        <f t="shared" si="14"/>
        <v>3.2484490200077965E-4</v>
      </c>
      <c r="AM31" s="15">
        <v>14988</v>
      </c>
      <c r="AN31" s="55">
        <f t="shared" si="15"/>
        <v>1.738157477229795E-4</v>
      </c>
      <c r="AO31" s="12" t="s">
        <v>88</v>
      </c>
      <c r="AP31" s="57">
        <v>1.9959</v>
      </c>
      <c r="AQ31" s="55">
        <f t="shared" si="16"/>
        <v>3.3315290975335752E-4</v>
      </c>
      <c r="AR31" s="15">
        <v>9428</v>
      </c>
      <c r="AS31" s="55">
        <f t="shared" si="17"/>
        <v>9.7370765225049529E-5</v>
      </c>
      <c r="AT31" s="12" t="s">
        <v>88</v>
      </c>
      <c r="AU31" s="57">
        <v>1.9959</v>
      </c>
      <c r="AV31" s="55">
        <f t="shared" si="18"/>
        <v>3.3315290975335752E-4</v>
      </c>
      <c r="AW31" s="15">
        <v>17776</v>
      </c>
      <c r="AX31" s="55">
        <f t="shared" si="19"/>
        <v>1.8358747588465002E-4</v>
      </c>
    </row>
    <row r="32" spans="1:50" ht="12" customHeight="1" x14ac:dyDescent="0.25">
      <c r="A32" s="12" t="s">
        <v>89</v>
      </c>
      <c r="B32" s="67">
        <v>3.7107000000000001</v>
      </c>
      <c r="C32" s="68">
        <f t="shared" si="0"/>
        <v>4.625537456800052E-4</v>
      </c>
      <c r="D32" s="62">
        <v>38019</v>
      </c>
      <c r="E32" s="68">
        <f t="shared" si="1"/>
        <v>2.6831561227478679E-4</v>
      </c>
      <c r="F32" s="12" t="s">
        <v>89</v>
      </c>
      <c r="G32" s="67">
        <v>3.4952000000000001</v>
      </c>
      <c r="H32" s="68">
        <f t="shared" si="2"/>
        <v>4.4514436861489199E-4</v>
      </c>
      <c r="I32" s="62">
        <v>16357</v>
      </c>
      <c r="J32" s="68">
        <f t="shared" si="3"/>
        <v>1.7312073876589606E-4</v>
      </c>
      <c r="K32" s="12" t="s">
        <v>89</v>
      </c>
      <c r="L32" s="69">
        <v>3.4952000000000001</v>
      </c>
      <c r="M32" s="68">
        <f t="shared" si="4"/>
        <v>4.6507256100631098E-4</v>
      </c>
      <c r="N32" s="62">
        <v>23308</v>
      </c>
      <c r="O32" s="68">
        <f t="shared" si="5"/>
        <v>2.4550388877928102E-4</v>
      </c>
      <c r="P32" s="12" t="s">
        <v>89</v>
      </c>
      <c r="Q32" s="57">
        <v>3.4874000000000001</v>
      </c>
      <c r="R32" s="68">
        <f t="shared" si="6"/>
        <v>4.9866532598704966E-4</v>
      </c>
      <c r="S32" s="15">
        <v>14966</v>
      </c>
      <c r="T32" s="68">
        <f t="shared" si="7"/>
        <v>1.6053181144971317E-4</v>
      </c>
      <c r="U32" s="12" t="s">
        <v>89</v>
      </c>
      <c r="V32" s="57">
        <v>3.4874000000000001</v>
      </c>
      <c r="W32" s="55">
        <f t="shared" si="8"/>
        <v>5.1704907576180417E-4</v>
      </c>
      <c r="X32" s="15">
        <v>20025</v>
      </c>
      <c r="Y32" s="55">
        <f t="shared" si="9"/>
        <v>1.9161623977917541E-4</v>
      </c>
      <c r="Z32" s="12" t="s">
        <v>89</v>
      </c>
      <c r="AA32" s="57">
        <v>3.0087000000000002</v>
      </c>
      <c r="AB32" s="55">
        <f t="shared" si="10"/>
        <v>4.5850994037877307E-4</v>
      </c>
      <c r="AC32" s="15">
        <v>34651</v>
      </c>
      <c r="AD32" s="55">
        <f t="shared" si="11"/>
        <v>3.6211436246867044E-4</v>
      </c>
      <c r="AE32" s="12" t="s">
        <v>89</v>
      </c>
      <c r="AF32" s="57">
        <v>3.0087000000000002</v>
      </c>
      <c r="AG32" s="55">
        <f t="shared" si="12"/>
        <v>4.7848069667982818E-4</v>
      </c>
      <c r="AH32" s="15">
        <v>26362</v>
      </c>
      <c r="AI32" s="55">
        <f t="shared" si="13"/>
        <v>2.5122828062326647E-4</v>
      </c>
      <c r="AJ32" s="12" t="s">
        <v>89</v>
      </c>
      <c r="AK32" s="57">
        <v>3.0087000000000002</v>
      </c>
      <c r="AL32" s="55">
        <f t="shared" si="14"/>
        <v>4.8968428110113022E-4</v>
      </c>
      <c r="AM32" s="15">
        <v>19883</v>
      </c>
      <c r="AN32" s="55">
        <f t="shared" si="15"/>
        <v>2.3058303389218048E-4</v>
      </c>
      <c r="AO32" s="12" t="s">
        <v>89</v>
      </c>
      <c r="AP32" s="57">
        <v>3.0087000000000002</v>
      </c>
      <c r="AQ32" s="55">
        <f t="shared" si="16"/>
        <v>5.0220810640559492E-4</v>
      </c>
      <c r="AR32" s="15">
        <v>14380</v>
      </c>
      <c r="AS32" s="55">
        <f t="shared" si="17"/>
        <v>1.4851417097329361E-4</v>
      </c>
      <c r="AT32" s="12" t="s">
        <v>89</v>
      </c>
      <c r="AU32" s="57">
        <v>3.0087000000000002</v>
      </c>
      <c r="AV32" s="55">
        <f t="shared" si="18"/>
        <v>5.0220810640559492E-4</v>
      </c>
      <c r="AW32" s="15">
        <v>25505</v>
      </c>
      <c r="AX32" s="55">
        <f t="shared" si="19"/>
        <v>2.6341126082571998E-4</v>
      </c>
    </row>
    <row r="33" spans="1:50" ht="12" customHeight="1" x14ac:dyDescent="0.25">
      <c r="A33" s="12" t="s">
        <v>90</v>
      </c>
      <c r="B33" s="67">
        <v>45.327100000000002</v>
      </c>
      <c r="C33" s="68">
        <f t="shared" si="0"/>
        <v>5.6502061297901106E-3</v>
      </c>
      <c r="D33" s="62">
        <v>490426</v>
      </c>
      <c r="E33" s="68">
        <f t="shared" si="1"/>
        <v>3.4611366018431466E-3</v>
      </c>
      <c r="F33" s="12" t="s">
        <v>90</v>
      </c>
      <c r="G33" s="67">
        <v>41.515799999999999</v>
      </c>
      <c r="H33" s="68">
        <f t="shared" si="2"/>
        <v>5.2874011726202026E-3</v>
      </c>
      <c r="I33" s="62">
        <v>429767</v>
      </c>
      <c r="J33" s="68">
        <f t="shared" si="3"/>
        <v>4.5486079682828667E-3</v>
      </c>
      <c r="K33" s="12" t="s">
        <v>90</v>
      </c>
      <c r="L33" s="69">
        <v>43.991900000000001</v>
      </c>
      <c r="M33" s="68">
        <f t="shared" si="4"/>
        <v>5.8535779344625581E-3</v>
      </c>
      <c r="N33" s="62">
        <v>486729</v>
      </c>
      <c r="O33" s="68">
        <f t="shared" si="5"/>
        <v>5.1267316921936954E-3</v>
      </c>
      <c r="P33" s="12" t="s">
        <v>90</v>
      </c>
      <c r="Q33" s="57">
        <v>44.263300000000001</v>
      </c>
      <c r="R33" s="68">
        <f t="shared" si="6"/>
        <v>6.3292346515348326E-3</v>
      </c>
      <c r="S33" s="15">
        <v>453297</v>
      </c>
      <c r="T33" s="68">
        <f t="shared" si="7"/>
        <v>4.8622603591287339E-3</v>
      </c>
      <c r="U33" s="12" t="s">
        <v>90</v>
      </c>
      <c r="V33" s="57">
        <v>44.523400000000002</v>
      </c>
      <c r="W33" s="55">
        <f t="shared" si="8"/>
        <v>6.6011305900593887E-3</v>
      </c>
      <c r="X33" s="15">
        <v>515285</v>
      </c>
      <c r="Y33" s="55">
        <f t="shared" si="9"/>
        <v>4.9306853490443149E-3</v>
      </c>
      <c r="Z33" s="12" t="s">
        <v>90</v>
      </c>
      <c r="AA33" s="57">
        <v>43.7639</v>
      </c>
      <c r="AB33" s="55">
        <f t="shared" si="10"/>
        <v>6.669386505714291E-3</v>
      </c>
      <c r="AC33" s="15">
        <v>619772</v>
      </c>
      <c r="AD33" s="55">
        <f t="shared" si="11"/>
        <v>6.4768215248025398E-3</v>
      </c>
      <c r="AE33" s="12" t="s">
        <v>90</v>
      </c>
      <c r="AF33" s="57">
        <v>44.591376000000004</v>
      </c>
      <c r="AG33" s="55">
        <f t="shared" si="12"/>
        <v>7.0914722818467011E-3</v>
      </c>
      <c r="AH33" s="15">
        <v>474305</v>
      </c>
      <c r="AI33" s="55">
        <f t="shared" si="13"/>
        <v>4.5200982338600409E-3</v>
      </c>
      <c r="AJ33" s="12" t="s">
        <v>90</v>
      </c>
      <c r="AK33" s="57">
        <v>47.516075999999998</v>
      </c>
      <c r="AL33" s="55">
        <f t="shared" si="14"/>
        <v>7.7335312649339134E-3</v>
      </c>
      <c r="AM33" s="15">
        <v>492215</v>
      </c>
      <c r="AN33" s="55">
        <f t="shared" si="15"/>
        <v>5.7082144559291665E-3</v>
      </c>
      <c r="AO33" s="12" t="s">
        <v>90</v>
      </c>
      <c r="AP33" s="57">
        <v>49.598976</v>
      </c>
      <c r="AQ33" s="55">
        <f t="shared" si="16"/>
        <v>8.278993524318325E-3</v>
      </c>
      <c r="AR33" s="15">
        <v>510603</v>
      </c>
      <c r="AS33" s="55">
        <f t="shared" si="17"/>
        <v>5.2734201141499751E-3</v>
      </c>
      <c r="AT33" s="12" t="s">
        <v>90</v>
      </c>
      <c r="AU33" s="57">
        <v>48.691088999999998</v>
      </c>
      <c r="AV33" s="55">
        <f t="shared" si="18"/>
        <v>8.1274502627434742E-3</v>
      </c>
      <c r="AW33" s="15">
        <v>731435</v>
      </c>
      <c r="AX33" s="55">
        <f t="shared" si="19"/>
        <v>7.5541350935918643E-3</v>
      </c>
    </row>
    <row r="34" spans="1:50" ht="12" customHeight="1" x14ac:dyDescent="0.25">
      <c r="A34" s="12" t="s">
        <v>91</v>
      </c>
      <c r="B34" s="67">
        <v>12.7807</v>
      </c>
      <c r="C34" s="68">
        <f t="shared" si="0"/>
        <v>1.5931658871405508E-3</v>
      </c>
      <c r="D34" s="62">
        <v>90682</v>
      </c>
      <c r="E34" s="68">
        <f t="shared" si="1"/>
        <v>6.3997991405092766E-4</v>
      </c>
      <c r="F34" s="12" t="s">
        <v>91</v>
      </c>
      <c r="G34" s="67">
        <v>14.011799999999999</v>
      </c>
      <c r="H34" s="68">
        <f t="shared" si="2"/>
        <v>1.7845255962915265E-3</v>
      </c>
      <c r="I34" s="62">
        <v>99813</v>
      </c>
      <c r="J34" s="68">
        <f t="shared" si="3"/>
        <v>1.0564101178969483E-3</v>
      </c>
      <c r="K34" s="12" t="s">
        <v>91</v>
      </c>
      <c r="L34" s="69">
        <v>14.011799999999999</v>
      </c>
      <c r="M34" s="68">
        <f t="shared" si="4"/>
        <v>1.8644151151030635E-3</v>
      </c>
      <c r="N34" s="62">
        <v>55800</v>
      </c>
      <c r="O34" s="68">
        <f t="shared" si="5"/>
        <v>5.8774313514174876E-4</v>
      </c>
      <c r="P34" s="12" t="s">
        <v>91</v>
      </c>
      <c r="Q34" s="57">
        <v>14.011799999999999</v>
      </c>
      <c r="R34" s="68">
        <f t="shared" si="6"/>
        <v>2.003555317619241E-3</v>
      </c>
      <c r="S34" s="15">
        <v>141494</v>
      </c>
      <c r="T34" s="68">
        <f t="shared" si="7"/>
        <v>1.5177260543408871E-3</v>
      </c>
      <c r="U34" s="12" t="s">
        <v>91</v>
      </c>
      <c r="V34" s="57">
        <v>12.192</v>
      </c>
      <c r="W34" s="55">
        <f t="shared" si="8"/>
        <v>1.8076109226609841E-3</v>
      </c>
      <c r="X34" s="15">
        <v>72223</v>
      </c>
      <c r="Y34" s="55">
        <f t="shared" si="9"/>
        <v>6.9109112037809672E-4</v>
      </c>
      <c r="Z34" s="12" t="s">
        <v>91</v>
      </c>
      <c r="AA34" s="57">
        <v>11.834199999999999</v>
      </c>
      <c r="AB34" s="55">
        <f t="shared" si="10"/>
        <v>1.8034693842624641E-3</v>
      </c>
      <c r="AC34" s="15">
        <v>82139</v>
      </c>
      <c r="AD34" s="55">
        <f t="shared" si="11"/>
        <v>8.5837960286323973E-4</v>
      </c>
      <c r="AE34" s="12" t="s">
        <v>91</v>
      </c>
      <c r="AF34" s="57">
        <v>12.36415</v>
      </c>
      <c r="AG34" s="55">
        <f t="shared" si="12"/>
        <v>1.9663000983328005E-3</v>
      </c>
      <c r="AH34" s="15">
        <v>38789</v>
      </c>
      <c r="AI34" s="55">
        <f t="shared" si="13"/>
        <v>3.696568461078781E-4</v>
      </c>
      <c r="AJ34" s="12" t="s">
        <v>91</v>
      </c>
      <c r="AK34" s="57">
        <v>11.04935</v>
      </c>
      <c r="AL34" s="55">
        <f t="shared" si="14"/>
        <v>1.7983491246667243E-3</v>
      </c>
      <c r="AM34" s="15">
        <v>50397</v>
      </c>
      <c r="AN34" s="55">
        <f t="shared" si="15"/>
        <v>5.8445371216940198E-4</v>
      </c>
      <c r="AO34" s="12" t="s">
        <v>91</v>
      </c>
      <c r="AP34" s="57">
        <v>11.052149999999999</v>
      </c>
      <c r="AQ34" s="55">
        <f t="shared" si="16"/>
        <v>1.8448098259083972E-3</v>
      </c>
      <c r="AR34" s="15">
        <v>84500</v>
      </c>
      <c r="AS34" s="55">
        <f t="shared" si="17"/>
        <v>8.7270149146337339E-4</v>
      </c>
      <c r="AT34" s="12" t="s">
        <v>91</v>
      </c>
      <c r="AU34" s="57">
        <v>11.052149999999999</v>
      </c>
      <c r="AV34" s="55">
        <f t="shared" si="18"/>
        <v>1.8448098259083972E-3</v>
      </c>
      <c r="AW34" s="15">
        <v>84464</v>
      </c>
      <c r="AX34" s="55">
        <f t="shared" si="19"/>
        <v>8.7232968964452511E-4</v>
      </c>
    </row>
    <row r="35" spans="1:50" ht="12" customHeight="1" x14ac:dyDescent="0.25">
      <c r="A35" s="12" t="s">
        <v>92</v>
      </c>
      <c r="B35" s="67">
        <v>8.1588999999999992</v>
      </c>
      <c r="C35" s="68">
        <f t="shared" si="0"/>
        <v>1.0170398457510965E-3</v>
      </c>
      <c r="D35" s="62">
        <v>119583</v>
      </c>
      <c r="E35" s="68">
        <f t="shared" si="1"/>
        <v>8.4394607597926903E-4</v>
      </c>
      <c r="F35" s="12" t="s">
        <v>92</v>
      </c>
      <c r="G35" s="67">
        <v>8.2934000000000001</v>
      </c>
      <c r="H35" s="68">
        <f t="shared" si="2"/>
        <v>1.0562372129408176E-3</v>
      </c>
      <c r="I35" s="62">
        <v>118590</v>
      </c>
      <c r="J35" s="68">
        <f t="shared" si="3"/>
        <v>1.2551438778655997E-3</v>
      </c>
      <c r="K35" s="12" t="s">
        <v>92</v>
      </c>
      <c r="L35" s="69">
        <v>8.2933000000000003</v>
      </c>
      <c r="M35" s="68">
        <f t="shared" si="4"/>
        <v>1.1035094616026662E-3</v>
      </c>
      <c r="N35" s="62">
        <v>68690</v>
      </c>
      <c r="O35" s="68">
        <f t="shared" si="5"/>
        <v>7.235139059657118E-4</v>
      </c>
      <c r="P35" s="12" t="s">
        <v>92</v>
      </c>
      <c r="Q35" s="57">
        <v>10.9438</v>
      </c>
      <c r="R35" s="68">
        <f t="shared" si="6"/>
        <v>1.5648602381536599E-3</v>
      </c>
      <c r="S35" s="15">
        <v>105973</v>
      </c>
      <c r="T35" s="68">
        <f t="shared" si="7"/>
        <v>1.1367123917386378E-3</v>
      </c>
      <c r="U35" s="12" t="s">
        <v>92</v>
      </c>
      <c r="V35" s="57">
        <v>10.866</v>
      </c>
      <c r="W35" s="55">
        <f t="shared" si="8"/>
        <v>1.6110154433755129E-3</v>
      </c>
      <c r="X35" s="15">
        <v>131319</v>
      </c>
      <c r="Y35" s="55">
        <f t="shared" si="9"/>
        <v>1.2565719346597521E-3</v>
      </c>
      <c r="Z35" s="12" t="s">
        <v>92</v>
      </c>
      <c r="AA35" s="57">
        <v>10.866</v>
      </c>
      <c r="AB35" s="55">
        <f t="shared" si="10"/>
        <v>1.6559208336343763E-3</v>
      </c>
      <c r="AC35" s="15">
        <v>130465</v>
      </c>
      <c r="AD35" s="55">
        <f t="shared" si="11"/>
        <v>1.3634022192570226E-3</v>
      </c>
      <c r="AE35" s="12" t="s">
        <v>92</v>
      </c>
      <c r="AF35" s="57">
        <v>10.817246000000001</v>
      </c>
      <c r="AG35" s="55">
        <f t="shared" si="12"/>
        <v>1.7202922864483282E-3</v>
      </c>
      <c r="AH35" s="15">
        <v>132550</v>
      </c>
      <c r="AI35" s="55">
        <f t="shared" si="13"/>
        <v>1.2631935587821095E-3</v>
      </c>
      <c r="AJ35" s="12" t="s">
        <v>92</v>
      </c>
      <c r="AK35" s="57">
        <v>10.817246000000001</v>
      </c>
      <c r="AL35" s="55">
        <f t="shared" si="14"/>
        <v>1.7605727825984899E-3</v>
      </c>
      <c r="AM35" s="15">
        <v>164123</v>
      </c>
      <c r="AN35" s="55">
        <f t="shared" si="15"/>
        <v>1.9033334643407101E-3</v>
      </c>
      <c r="AO35" s="12" t="s">
        <v>92</v>
      </c>
      <c r="AP35" s="57">
        <v>10.817246000000001</v>
      </c>
      <c r="AQ35" s="55">
        <f t="shared" si="16"/>
        <v>1.8055999701477368E-3</v>
      </c>
      <c r="AR35" s="15">
        <v>164889</v>
      </c>
      <c r="AS35" s="55">
        <f t="shared" si="17"/>
        <v>1.7029452807799312E-3</v>
      </c>
      <c r="AT35" s="12" t="s">
        <v>92</v>
      </c>
      <c r="AU35" s="57">
        <v>10.884746</v>
      </c>
      <c r="AV35" s="55">
        <f t="shared" si="18"/>
        <v>1.8168669782184575E-3</v>
      </c>
      <c r="AW35" s="15">
        <v>190043</v>
      </c>
      <c r="AX35" s="55">
        <f t="shared" si="19"/>
        <v>1.9627314738718802E-3</v>
      </c>
    </row>
    <row r="36" spans="1:50" ht="12" customHeight="1" x14ac:dyDescent="0.25">
      <c r="A36" s="12" t="s">
        <v>93</v>
      </c>
      <c r="B36" s="60">
        <v>0</v>
      </c>
      <c r="C36" s="61">
        <f t="shared" si="0"/>
        <v>0</v>
      </c>
      <c r="D36" s="63">
        <v>0</v>
      </c>
      <c r="E36" s="61">
        <f t="shared" si="1"/>
        <v>0</v>
      </c>
      <c r="F36" s="12" t="s">
        <v>93</v>
      </c>
      <c r="G36" s="60">
        <v>0</v>
      </c>
      <c r="H36" s="61">
        <f t="shared" si="2"/>
        <v>0</v>
      </c>
      <c r="I36" s="63">
        <v>0</v>
      </c>
      <c r="J36" s="61">
        <f t="shared" si="3"/>
        <v>0</v>
      </c>
      <c r="K36" s="12" t="s">
        <v>93</v>
      </c>
      <c r="L36" s="62">
        <v>0</v>
      </c>
      <c r="M36" s="61">
        <f t="shared" si="4"/>
        <v>0</v>
      </c>
      <c r="N36" s="62">
        <v>0</v>
      </c>
      <c r="O36" s="61">
        <f t="shared" si="5"/>
        <v>0</v>
      </c>
      <c r="P36" s="12" t="s">
        <v>93</v>
      </c>
      <c r="Q36" s="56">
        <v>0</v>
      </c>
      <c r="R36" s="61">
        <f t="shared" si="6"/>
        <v>0</v>
      </c>
      <c r="S36" s="15">
        <v>0</v>
      </c>
      <c r="T36" s="61">
        <f t="shared" si="7"/>
        <v>0</v>
      </c>
      <c r="U36" s="12" t="s">
        <v>93</v>
      </c>
      <c r="V36" s="56">
        <v>0</v>
      </c>
      <c r="W36" s="59">
        <f t="shared" si="8"/>
        <v>0</v>
      </c>
      <c r="X36" s="15">
        <v>0</v>
      </c>
      <c r="Y36" s="59">
        <f t="shared" si="9"/>
        <v>0</v>
      </c>
      <c r="Z36" s="12" t="s">
        <v>93</v>
      </c>
      <c r="AA36" s="56">
        <v>0</v>
      </c>
      <c r="AB36" s="59">
        <f t="shared" si="10"/>
        <v>0</v>
      </c>
      <c r="AC36" s="15">
        <v>0</v>
      </c>
      <c r="AD36" s="59">
        <f t="shared" si="11"/>
        <v>0</v>
      </c>
      <c r="AE36" s="12" t="s">
        <v>93</v>
      </c>
      <c r="AF36" s="56">
        <v>0</v>
      </c>
      <c r="AG36" s="59">
        <f t="shared" si="12"/>
        <v>0</v>
      </c>
      <c r="AH36" s="15">
        <v>0</v>
      </c>
      <c r="AI36" s="59">
        <f t="shared" si="13"/>
        <v>0</v>
      </c>
      <c r="AJ36" s="12" t="s">
        <v>93</v>
      </c>
      <c r="AK36" s="57">
        <v>57.355612999999998</v>
      </c>
      <c r="AL36" s="55">
        <f t="shared" si="14"/>
        <v>9.3349759427725047E-3</v>
      </c>
      <c r="AM36" s="15">
        <v>381378</v>
      </c>
      <c r="AN36" s="55">
        <f t="shared" si="15"/>
        <v>4.4228384197420919E-3</v>
      </c>
      <c r="AO36" s="12" t="s">
        <v>93</v>
      </c>
      <c r="AP36" s="57">
        <v>69.468537999999995</v>
      </c>
      <c r="AQ36" s="55">
        <f t="shared" si="16"/>
        <v>1.1595593752698875E-2</v>
      </c>
      <c r="AR36" s="15">
        <v>417212</v>
      </c>
      <c r="AS36" s="55">
        <f t="shared" si="17"/>
        <v>4.3088939012593721E-3</v>
      </c>
      <c r="AT36" s="12" t="s">
        <v>93</v>
      </c>
      <c r="AU36" s="57">
        <v>84.490538000000001</v>
      </c>
      <c r="AV36" s="55">
        <f t="shared" si="18"/>
        <v>1.4103045534008029E-2</v>
      </c>
      <c r="AW36" s="15">
        <v>573800</v>
      </c>
      <c r="AX36" s="55">
        <f t="shared" si="19"/>
        <v>5.9261078793098661E-3</v>
      </c>
    </row>
    <row r="37" spans="1:50" ht="12" customHeight="1" x14ac:dyDescent="0.25">
      <c r="A37" s="12" t="s">
        <v>94</v>
      </c>
      <c r="B37" s="67">
        <v>72.675700000000006</v>
      </c>
      <c r="C37" s="68">
        <f t="shared" si="0"/>
        <v>9.0593196040952804E-3</v>
      </c>
      <c r="D37" s="62">
        <v>331650</v>
      </c>
      <c r="E37" s="68">
        <f t="shared" si="1"/>
        <v>2.3405895160559993E-3</v>
      </c>
      <c r="F37" s="12" t="s">
        <v>94</v>
      </c>
      <c r="G37" s="67">
        <v>92.101900000000001</v>
      </c>
      <c r="H37" s="68">
        <f t="shared" si="2"/>
        <v>1.1729984585640856E-2</v>
      </c>
      <c r="I37" s="62">
        <v>387849</v>
      </c>
      <c r="J37" s="68">
        <f t="shared" si="3"/>
        <v>4.1049523390361328E-3</v>
      </c>
      <c r="K37" s="12" t="s">
        <v>94</v>
      </c>
      <c r="L37" s="69">
        <v>92.454300000000003</v>
      </c>
      <c r="M37" s="68">
        <f t="shared" si="4"/>
        <v>1.2302002196453931E-2</v>
      </c>
      <c r="N37" s="62">
        <v>449928</v>
      </c>
      <c r="O37" s="68">
        <f t="shared" si="5"/>
        <v>4.7391056148397264E-3</v>
      </c>
      <c r="P37" s="12" t="s">
        <v>94</v>
      </c>
      <c r="Q37" s="57">
        <v>94.945599999999999</v>
      </c>
      <c r="R37" s="68">
        <f t="shared" si="6"/>
        <v>1.3576325794298337E-2</v>
      </c>
      <c r="S37" s="15">
        <v>568432</v>
      </c>
      <c r="T37" s="68">
        <f t="shared" si="7"/>
        <v>6.0972483393013071E-3</v>
      </c>
      <c r="U37" s="12" t="s">
        <v>94</v>
      </c>
      <c r="V37" s="57">
        <v>85.124399999999994</v>
      </c>
      <c r="W37" s="55">
        <f t="shared" si="8"/>
        <v>1.2620718112283684E-2</v>
      </c>
      <c r="X37" s="15">
        <v>685084</v>
      </c>
      <c r="Y37" s="55">
        <f t="shared" si="9"/>
        <v>6.5554666673096939E-3</v>
      </c>
      <c r="Z37" s="12" t="s">
        <v>94</v>
      </c>
      <c r="AA37" s="57">
        <v>83.162999999999997</v>
      </c>
      <c r="AB37" s="55">
        <f t="shared" si="10"/>
        <v>1.2673600615455147E-2</v>
      </c>
      <c r="AC37" s="15">
        <v>673878</v>
      </c>
      <c r="AD37" s="55">
        <f t="shared" si="11"/>
        <v>7.0422470448663153E-3</v>
      </c>
      <c r="AE37" s="12" t="s">
        <v>94</v>
      </c>
      <c r="AF37" s="57">
        <v>86.616815000000003</v>
      </c>
      <c r="AG37" s="55">
        <f t="shared" si="12"/>
        <v>1.377487751699664E-2</v>
      </c>
      <c r="AH37" s="15">
        <v>605402</v>
      </c>
      <c r="AI37" s="55">
        <f t="shared" si="13"/>
        <v>5.7694447896929962E-3</v>
      </c>
      <c r="AJ37" s="12" t="s">
        <v>94</v>
      </c>
      <c r="AK37" s="57">
        <v>32.783264000000003</v>
      </c>
      <c r="AL37" s="55">
        <f t="shared" si="14"/>
        <v>5.3356762269380674E-3</v>
      </c>
      <c r="AM37" s="15">
        <v>311985</v>
      </c>
      <c r="AN37" s="55">
        <f t="shared" si="15"/>
        <v>3.6180882074562156E-3</v>
      </c>
      <c r="AO37" s="12" t="s">
        <v>94</v>
      </c>
      <c r="AP37" s="57">
        <v>25.590064000000002</v>
      </c>
      <c r="AQ37" s="55">
        <f t="shared" si="16"/>
        <v>4.2714586313816541E-3</v>
      </c>
      <c r="AR37" s="15">
        <v>347546</v>
      </c>
      <c r="AS37" s="55">
        <f t="shared" si="17"/>
        <v>3.5893954148181017E-3</v>
      </c>
      <c r="AT37" s="12" t="s">
        <v>94</v>
      </c>
      <c r="AU37" s="57">
        <v>26.663964</v>
      </c>
      <c r="AV37" s="55">
        <f t="shared" si="18"/>
        <v>4.4507125568208697E-3</v>
      </c>
      <c r="AW37" s="15">
        <v>382176</v>
      </c>
      <c r="AX37" s="55">
        <f t="shared" si="19"/>
        <v>3.9470481088935642E-3</v>
      </c>
    </row>
    <row r="38" spans="1:50" x14ac:dyDescent="0.25">
      <c r="A38" s="31" t="s">
        <v>95</v>
      </c>
      <c r="B38" s="32">
        <f>SUM(B5:B37)</f>
        <v>1499.4457</v>
      </c>
      <c r="C38" s="33">
        <f>SUM(C5:C37)</f>
        <v>0.18691196404419042</v>
      </c>
      <c r="D38" s="32">
        <f>SUM(D5:D37)</f>
        <v>26383701</v>
      </c>
      <c r="E38" s="33">
        <f>SUM(E5:E37)</f>
        <v>0.18620055466713761</v>
      </c>
      <c r="F38" s="31" t="s">
        <v>95</v>
      </c>
      <c r="G38" s="32">
        <f>SUM(G5:G37)</f>
        <v>1466.8944000000001</v>
      </c>
      <c r="H38" s="33">
        <f>SUM(H5:H37)</f>
        <v>0.18682186470379972</v>
      </c>
      <c r="I38" s="32">
        <f>SUM(I5:I37)</f>
        <v>19487597</v>
      </c>
      <c r="J38" s="33">
        <f>SUM(J5:J37)</f>
        <v>0.20625464262469029</v>
      </c>
      <c r="K38" s="31" t="s">
        <v>95</v>
      </c>
      <c r="L38" s="32">
        <f>SUM(L5:L37)</f>
        <v>1401.676801000001</v>
      </c>
      <c r="M38" s="33">
        <f>SUM(M5:M37)</f>
        <v>0.18650761602889776</v>
      </c>
      <c r="N38" s="32">
        <f>SUM(N5:N37)</f>
        <v>16856854</v>
      </c>
      <c r="O38" s="33">
        <f>SUM(O5:O37)</f>
        <v>0.17755376735818504</v>
      </c>
      <c r="P38" s="31" t="s">
        <v>95</v>
      </c>
      <c r="Q38" s="32">
        <f>SUM(Q5:Q37)</f>
        <v>1282.5853000000004</v>
      </c>
      <c r="R38" s="33">
        <f>SUM(R5:R37)</f>
        <v>0.18339760759611684</v>
      </c>
      <c r="S38" s="32">
        <f>SUM(S5:S37)</f>
        <v>18228458</v>
      </c>
      <c r="T38" s="33">
        <f>SUM(T5:T37)</f>
        <v>0.19552635190932885</v>
      </c>
      <c r="U38" s="31" t="s">
        <v>95</v>
      </c>
      <c r="V38" s="32">
        <f>SUM(V5:V37)</f>
        <v>1242.5081</v>
      </c>
      <c r="W38" s="33">
        <f>SUM(W5:W37)</f>
        <v>0.1842167989710258</v>
      </c>
      <c r="X38" s="32">
        <f>SUM(X5:X37)</f>
        <v>22029100</v>
      </c>
      <c r="Y38" s="33">
        <f>SUM(Y5:Y37)</f>
        <v>0.21079317391857338</v>
      </c>
      <c r="Z38" s="31" t="s">
        <v>95</v>
      </c>
      <c r="AA38" s="32">
        <f>SUM(AA5:AA37)</f>
        <v>1212.9605000000004</v>
      </c>
      <c r="AB38" s="33">
        <f>SUM(AB5:AB37)</f>
        <v>0.18484875412530558</v>
      </c>
      <c r="AC38" s="32">
        <f>SUM(AC5:AC37)</f>
        <v>19095728</v>
      </c>
      <c r="AD38" s="33">
        <f>SUM(AD5:AD37)</f>
        <v>0.19955664686719399</v>
      </c>
      <c r="AE38" s="31" t="s">
        <v>95</v>
      </c>
      <c r="AF38" s="32">
        <f>SUM(AF5:AF37)</f>
        <v>1175.3599450000004</v>
      </c>
      <c r="AG38" s="33">
        <f>SUM(AG5:AG37)</f>
        <v>0.18692027963345109</v>
      </c>
      <c r="AH38" s="32">
        <f>SUM(AH5:AH37)</f>
        <v>22028254</v>
      </c>
      <c r="AI38" s="33">
        <f>SUM(AI5:AI37)</f>
        <v>0.20992794088280828</v>
      </c>
      <c r="AJ38" s="31" t="s">
        <v>95</v>
      </c>
      <c r="AK38" s="32">
        <f>SUM(AK5:AK37)</f>
        <v>1137.588982</v>
      </c>
      <c r="AL38" s="33">
        <f>SUM(AL5:AL37)</f>
        <v>0.18514954725936006</v>
      </c>
      <c r="AM38" s="32">
        <f>SUM(AM5:AM37)</f>
        <v>19599605</v>
      </c>
      <c r="AN38" s="33">
        <f>SUM(AN5:AN37)</f>
        <v>0.22729650374633356</v>
      </c>
      <c r="AO38" s="31" t="s">
        <v>95</v>
      </c>
      <c r="AP38" s="32">
        <f>SUM(AP5:AP37)</f>
        <v>1125.91975</v>
      </c>
      <c r="AQ38" s="33">
        <f>SUM(AQ5:AQ37)</f>
        <v>0.18793699126272503</v>
      </c>
      <c r="AR38" s="32">
        <f>SUM(AR5:AR37)</f>
        <v>20625440</v>
      </c>
      <c r="AS38" s="33">
        <f>SUM(AS5:AS37)</f>
        <v>0.21301600295962517</v>
      </c>
      <c r="AT38" s="31" t="s">
        <v>95</v>
      </c>
      <c r="AU38" s="32">
        <f>SUM(AU5:AU37)</f>
        <v>1141.4839200000001</v>
      </c>
      <c r="AV38" s="33">
        <f>SUM(AV5:AV37)</f>
        <v>0.19053494132204457</v>
      </c>
      <c r="AW38" s="32">
        <f>SUM(AW5:AW37)</f>
        <v>22786917</v>
      </c>
      <c r="AX38" s="33">
        <f>SUM(AX5:AX37)</f>
        <v>0.23533936629292426</v>
      </c>
    </row>
    <row r="39" spans="1:50" x14ac:dyDescent="0.25">
      <c r="A39" s="6" t="s">
        <v>43</v>
      </c>
      <c r="B39" s="7" t="s">
        <v>4</v>
      </c>
      <c r="C39" s="7"/>
      <c r="D39" s="7" t="s">
        <v>3</v>
      </c>
      <c r="E39" s="7"/>
      <c r="F39" s="6" t="s">
        <v>43</v>
      </c>
      <c r="G39" s="7" t="s">
        <v>4</v>
      </c>
      <c r="H39" s="7"/>
      <c r="I39" s="7" t="s">
        <v>3</v>
      </c>
      <c r="J39" s="7"/>
      <c r="K39" s="6" t="s">
        <v>43</v>
      </c>
      <c r="L39" s="7" t="s">
        <v>4</v>
      </c>
      <c r="M39" s="7"/>
      <c r="N39" s="7" t="s">
        <v>3</v>
      </c>
      <c r="O39" s="7"/>
      <c r="P39" s="6" t="s">
        <v>43</v>
      </c>
      <c r="Q39" s="7" t="s">
        <v>4</v>
      </c>
      <c r="R39" s="7"/>
      <c r="S39" s="7" t="s">
        <v>3</v>
      </c>
      <c r="T39" s="7"/>
      <c r="U39" s="6" t="s">
        <v>43</v>
      </c>
      <c r="V39" s="51" t="s">
        <v>4</v>
      </c>
      <c r="W39" s="53"/>
      <c r="X39" s="51" t="s">
        <v>3</v>
      </c>
      <c r="Y39" s="53"/>
      <c r="Z39" s="6" t="s">
        <v>43</v>
      </c>
      <c r="AA39" s="7" t="s">
        <v>4</v>
      </c>
      <c r="AB39" s="7"/>
      <c r="AC39" s="7" t="s">
        <v>3</v>
      </c>
      <c r="AD39" s="7"/>
      <c r="AE39" s="6" t="s">
        <v>43</v>
      </c>
      <c r="AF39" s="7" t="s">
        <v>4</v>
      </c>
      <c r="AG39" s="7"/>
      <c r="AH39" s="7" t="s">
        <v>3</v>
      </c>
      <c r="AI39" s="7"/>
      <c r="AJ39" s="6" t="s">
        <v>43</v>
      </c>
      <c r="AK39" s="7" t="s">
        <v>4</v>
      </c>
      <c r="AL39" s="7"/>
      <c r="AM39" s="7" t="s">
        <v>3</v>
      </c>
      <c r="AN39" s="7"/>
      <c r="AO39" s="6" t="s">
        <v>43</v>
      </c>
      <c r="AP39" s="7" t="s">
        <v>4</v>
      </c>
      <c r="AQ39" s="7"/>
      <c r="AR39" s="7" t="s">
        <v>3</v>
      </c>
      <c r="AS39" s="7"/>
      <c r="AT39" s="6" t="s">
        <v>43</v>
      </c>
      <c r="AU39" s="7" t="s">
        <v>4</v>
      </c>
      <c r="AV39" s="7"/>
      <c r="AW39" s="7" t="s">
        <v>3</v>
      </c>
      <c r="AX39" s="7"/>
    </row>
    <row r="40" spans="1:50" s="70" customFormat="1" ht="39" customHeight="1" x14ac:dyDescent="0.25">
      <c r="A40" s="9" t="s">
        <v>96</v>
      </c>
      <c r="B40" s="9" t="s">
        <v>6</v>
      </c>
      <c r="C40" s="10" t="s">
        <v>7</v>
      </c>
      <c r="D40" s="9" t="s">
        <v>8</v>
      </c>
      <c r="E40" s="10" t="s">
        <v>7</v>
      </c>
      <c r="F40" s="9" t="s">
        <v>96</v>
      </c>
      <c r="G40" s="9" t="s">
        <v>6</v>
      </c>
      <c r="H40" s="10" t="s">
        <v>7</v>
      </c>
      <c r="I40" s="9" t="s">
        <v>8</v>
      </c>
      <c r="J40" s="10" t="s">
        <v>7</v>
      </c>
      <c r="K40" s="9" t="s">
        <v>96</v>
      </c>
      <c r="L40" s="9" t="s">
        <v>6</v>
      </c>
      <c r="M40" s="10" t="s">
        <v>7</v>
      </c>
      <c r="N40" s="9" t="s">
        <v>8</v>
      </c>
      <c r="O40" s="10" t="s">
        <v>7</v>
      </c>
      <c r="P40" s="9" t="s">
        <v>96</v>
      </c>
      <c r="Q40" s="9" t="s">
        <v>6</v>
      </c>
      <c r="R40" s="10" t="s">
        <v>7</v>
      </c>
      <c r="S40" s="9" t="s">
        <v>8</v>
      </c>
      <c r="T40" s="10" t="s">
        <v>7</v>
      </c>
      <c r="U40" s="9" t="s">
        <v>96</v>
      </c>
      <c r="V40" s="9" t="s">
        <v>6</v>
      </c>
      <c r="W40" s="10" t="s">
        <v>7</v>
      </c>
      <c r="X40" s="9" t="s">
        <v>8</v>
      </c>
      <c r="Y40" s="10" t="s">
        <v>7</v>
      </c>
      <c r="Z40" s="9" t="s">
        <v>96</v>
      </c>
      <c r="AA40" s="9" t="s">
        <v>6</v>
      </c>
      <c r="AB40" s="10" t="s">
        <v>7</v>
      </c>
      <c r="AC40" s="9" t="s">
        <v>8</v>
      </c>
      <c r="AD40" s="10" t="s">
        <v>7</v>
      </c>
      <c r="AE40" s="9" t="s">
        <v>96</v>
      </c>
      <c r="AF40" s="9" t="s">
        <v>6</v>
      </c>
      <c r="AG40" s="10" t="s">
        <v>7</v>
      </c>
      <c r="AH40" s="9" t="s">
        <v>8</v>
      </c>
      <c r="AI40" s="10" t="s">
        <v>7</v>
      </c>
      <c r="AJ40" s="9" t="s">
        <v>96</v>
      </c>
      <c r="AK40" s="9" t="s">
        <v>6</v>
      </c>
      <c r="AL40" s="10" t="s">
        <v>7</v>
      </c>
      <c r="AM40" s="9" t="s">
        <v>8</v>
      </c>
      <c r="AN40" s="10" t="s">
        <v>7</v>
      </c>
      <c r="AO40" s="9" t="s">
        <v>96</v>
      </c>
      <c r="AP40" s="9" t="s">
        <v>6</v>
      </c>
      <c r="AQ40" s="10" t="s">
        <v>7</v>
      </c>
      <c r="AR40" s="9" t="s">
        <v>8</v>
      </c>
      <c r="AS40" s="10" t="s">
        <v>7</v>
      </c>
      <c r="AT40" s="9" t="s">
        <v>96</v>
      </c>
      <c r="AU40" s="9" t="s">
        <v>6</v>
      </c>
      <c r="AV40" s="10" t="s">
        <v>7</v>
      </c>
      <c r="AW40" s="9" t="s">
        <v>8</v>
      </c>
      <c r="AX40" s="10" t="s">
        <v>7</v>
      </c>
    </row>
    <row r="41" spans="1:50" ht="12" customHeight="1" x14ac:dyDescent="0.25">
      <c r="A41" s="71" t="s">
        <v>97</v>
      </c>
      <c r="B41" s="72">
        <v>43.561999999999998</v>
      </c>
      <c r="C41" s="73">
        <f>B41/$B$51</f>
        <v>5.4301792840467794E-3</v>
      </c>
      <c r="D41" s="74">
        <v>244896</v>
      </c>
      <c r="E41" s="73">
        <f>D41/$D$51</f>
        <v>1.7283311024394695E-3</v>
      </c>
      <c r="F41" s="71" t="s">
        <v>97</v>
      </c>
      <c r="G41" s="72">
        <v>41.400199999999998</v>
      </c>
      <c r="H41" s="73">
        <f>G41/$G$51</f>
        <v>5.2726784989500603E-3</v>
      </c>
      <c r="I41" s="74">
        <v>170324</v>
      </c>
      <c r="J41" s="73">
        <f>I41/$I$51</f>
        <v>1.8026910013793777E-3</v>
      </c>
      <c r="K41" s="71" t="s">
        <v>97</v>
      </c>
      <c r="L41" s="69">
        <v>33.259099999999997</v>
      </c>
      <c r="M41" s="73">
        <f>L41/$L$51</f>
        <v>4.4254677311069456E-3</v>
      </c>
      <c r="N41" s="62">
        <v>123045</v>
      </c>
      <c r="O41" s="73">
        <f>N41/$N$51</f>
        <v>1.2960368111741304E-3</v>
      </c>
      <c r="P41" s="12" t="s">
        <v>97</v>
      </c>
      <c r="Q41" s="57">
        <v>30.0106</v>
      </c>
      <c r="R41" s="68">
        <f>Q41/$Q$51</f>
        <v>4.2912329047619865E-3</v>
      </c>
      <c r="S41" s="56">
        <v>200805</v>
      </c>
      <c r="T41" s="68">
        <f>S41/$S$51</f>
        <v>2.1539215821301384E-3</v>
      </c>
      <c r="U41" s="12" t="s">
        <v>97</v>
      </c>
      <c r="V41" s="57">
        <v>27.083300000000001</v>
      </c>
      <c r="W41" s="55">
        <f>V41/$V$51</f>
        <v>4.015425598893064E-3</v>
      </c>
      <c r="X41" s="56">
        <v>218121</v>
      </c>
      <c r="Y41" s="55">
        <f>X41/$X$51</f>
        <v>2.0871673326778289E-3</v>
      </c>
      <c r="Z41" s="12" t="s">
        <v>97</v>
      </c>
      <c r="AA41" s="57">
        <v>26.3767</v>
      </c>
      <c r="AB41" s="55">
        <f>AA41/$AA$51</f>
        <v>4.0196693403758378E-3</v>
      </c>
      <c r="AC41" s="56">
        <v>152639</v>
      </c>
      <c r="AD41" s="55">
        <f>AC41/$AC$51</f>
        <v>1.5951278223674753E-3</v>
      </c>
      <c r="AE41" s="12" t="s">
        <v>97</v>
      </c>
      <c r="AF41" s="57">
        <v>25.286200000000001</v>
      </c>
      <c r="AG41" s="55">
        <f>AF41/$AF$51</f>
        <v>4.0213243568270251E-3</v>
      </c>
      <c r="AH41" s="56">
        <v>199070</v>
      </c>
      <c r="AI41" s="55">
        <f>AH41/$AH$51</f>
        <v>1.8971251734949419E-3</v>
      </c>
      <c r="AJ41" s="12" t="s">
        <v>97</v>
      </c>
      <c r="AK41" s="57">
        <v>21.524100000000001</v>
      </c>
      <c r="AL41" s="55">
        <f>AK41/$AK$51</f>
        <v>3.5031785936945649E-3</v>
      </c>
      <c r="AM41" s="56">
        <v>130669</v>
      </c>
      <c r="AN41" s="55">
        <f>AM41/$AM$51</f>
        <v>1.5153676233796375E-3</v>
      </c>
      <c r="AO41" s="12" t="s">
        <v>97</v>
      </c>
      <c r="AP41" s="57">
        <v>20.0855</v>
      </c>
      <c r="AQ41" s="55">
        <f>AP41/$AP$51</f>
        <v>3.3526443052512966E-3</v>
      </c>
      <c r="AR41" s="56">
        <v>135800</v>
      </c>
      <c r="AS41" s="55">
        <f>AR41/$AR$51</f>
        <v>1.4025190833222025E-3</v>
      </c>
      <c r="AT41" s="12" t="s">
        <v>97</v>
      </c>
      <c r="AU41" s="57">
        <v>17.779800000000002</v>
      </c>
      <c r="AV41" s="55">
        <f>AU41/$AP$51</f>
        <v>2.9677800014192828E-3</v>
      </c>
      <c r="AW41" s="56">
        <v>125647</v>
      </c>
      <c r="AX41" s="55">
        <f>AW41/$AR$51</f>
        <v>1.2976606425786803E-3</v>
      </c>
    </row>
    <row r="42" spans="1:50" ht="12" customHeight="1" x14ac:dyDescent="0.25">
      <c r="A42" s="12" t="s">
        <v>98</v>
      </c>
      <c r="B42" s="69">
        <v>1.3605</v>
      </c>
      <c r="C42" s="73">
        <f t="shared" ref="C42:C48" si="20">B42/$B$51</f>
        <v>1.6959182121908186E-4</v>
      </c>
      <c r="D42" s="62">
        <v>4260</v>
      </c>
      <c r="E42" s="75">
        <f t="shared" ref="E42:E48" si="21">D42/$D$51</f>
        <v>3.0064560043414918E-5</v>
      </c>
      <c r="F42" s="12" t="s">
        <v>98</v>
      </c>
      <c r="G42" s="69">
        <v>1.3218000000000001</v>
      </c>
      <c r="H42" s="73">
        <f t="shared" ref="H42:H48" si="22">G42/$G$51</f>
        <v>1.6834282056396322E-4</v>
      </c>
      <c r="I42" s="62">
        <v>4100</v>
      </c>
      <c r="J42" s="75">
        <f t="shared" ref="J42:J48" si="23">I42/$I$51</f>
        <v>4.3393961541858155E-5</v>
      </c>
      <c r="K42" s="12" t="s">
        <v>98</v>
      </c>
      <c r="L42" s="69">
        <v>1.3218000000000001</v>
      </c>
      <c r="M42" s="73">
        <f t="shared" ref="M42:M48" si="24">L42/$L$51</f>
        <v>1.758791803439408E-4</v>
      </c>
      <c r="N42" s="62">
        <v>4650</v>
      </c>
      <c r="O42" s="75">
        <f t="shared" ref="O42:O48" si="25">N42/$N$51</f>
        <v>4.8978594595145728E-5</v>
      </c>
      <c r="P42" s="12" t="s">
        <v>98</v>
      </c>
      <c r="Q42" s="57">
        <v>1.3218000000000001</v>
      </c>
      <c r="R42" s="68">
        <f t="shared" ref="R42:R48" si="26">Q42/$Q$51</f>
        <v>1.8900494003833292E-4</v>
      </c>
      <c r="S42" s="56">
        <v>15700</v>
      </c>
      <c r="T42" s="68">
        <f t="shared" ref="T42:T48" si="27">S42/$S$51</f>
        <v>1.6840501401580227E-4</v>
      </c>
      <c r="U42" s="12" t="s">
        <v>98</v>
      </c>
      <c r="V42" s="57">
        <v>1.3218000000000001</v>
      </c>
      <c r="W42" s="55">
        <f t="shared" ref="W42:W48" si="28">V42/$V$51</f>
        <v>1.9597277867234981E-4</v>
      </c>
      <c r="X42" s="56">
        <v>19800</v>
      </c>
      <c r="Y42" s="55">
        <f t="shared" ref="Y42:Y47" si="29">X42/$X$51</f>
        <v>1.8946324832098244E-4</v>
      </c>
      <c r="Z42" s="12" t="s">
        <v>98</v>
      </c>
      <c r="AA42" s="57">
        <v>1.3218000000000001</v>
      </c>
      <c r="AB42" s="55">
        <f t="shared" ref="AB42:AB48" si="30">AA42/$AA$51</f>
        <v>2.0143531731068643E-4</v>
      </c>
      <c r="AC42" s="56">
        <v>6300</v>
      </c>
      <c r="AD42" s="55">
        <f t="shared" ref="AD42:AD48" si="31">AC42/$AC$51</f>
        <v>6.5837074934421054E-5</v>
      </c>
      <c r="AE42" s="12" t="s">
        <v>98</v>
      </c>
      <c r="AF42" s="57">
        <v>1.3218000000000001</v>
      </c>
      <c r="AG42" s="55">
        <f t="shared" ref="AG42:AG48" si="32">AF42/$AF$51</f>
        <v>2.1020898888935317E-4</v>
      </c>
      <c r="AH42" s="56">
        <v>800</v>
      </c>
      <c r="AI42" s="58">
        <f t="shared" ref="AI42:AI48" si="33">AH42/$AH$51</f>
        <v>7.6239520711104307E-6</v>
      </c>
      <c r="AJ42" s="12" t="s">
        <v>98</v>
      </c>
      <c r="AK42" s="57">
        <v>1.3218000000000001</v>
      </c>
      <c r="AL42" s="55">
        <f t="shared" ref="AL42:AL48" si="34">AK42/$AK$51</f>
        <v>2.1513101431165418E-4</v>
      </c>
      <c r="AM42" s="56">
        <v>3520</v>
      </c>
      <c r="AN42" s="58">
        <f t="shared" ref="AN42:AN48" si="35">AM42/$AM$51</f>
        <v>4.0821419267740047E-5</v>
      </c>
      <c r="AO42" s="12" t="s">
        <v>98</v>
      </c>
      <c r="AP42" s="57">
        <v>1.3218000000000001</v>
      </c>
      <c r="AQ42" s="55">
        <f t="shared" ref="AQ42:AQ48" si="36">AP42/$AP$51</f>
        <v>2.2063305582042586E-4</v>
      </c>
      <c r="AR42" s="56">
        <v>3020</v>
      </c>
      <c r="AS42" s="58">
        <f t="shared" ref="AS42:AS48" si="37">AR42/$AR$51</f>
        <v>3.1190041470051925E-5</v>
      </c>
      <c r="AT42" s="12" t="s">
        <v>98</v>
      </c>
      <c r="AU42" s="57">
        <v>1.1941999999999999</v>
      </c>
      <c r="AV42" s="55">
        <f t="shared" ref="AV42:AV48" si="38">AU42/$AP$51</f>
        <v>1.9933423760081143E-4</v>
      </c>
      <c r="AW42" s="56">
        <v>4950</v>
      </c>
      <c r="AX42" s="55">
        <f t="shared" ref="AX42:AX48" si="39">AW42/$AR$51</f>
        <v>5.1122750091641404E-5</v>
      </c>
    </row>
    <row r="43" spans="1:50" ht="12" customHeight="1" x14ac:dyDescent="0.25">
      <c r="A43" s="23" t="s">
        <v>99</v>
      </c>
      <c r="B43" s="57">
        <v>0.1234</v>
      </c>
      <c r="C43" s="76">
        <f t="shared" si="20"/>
        <v>1.5382308517776331E-5</v>
      </c>
      <c r="D43" s="56">
        <v>150</v>
      </c>
      <c r="E43" s="77">
        <f t="shared" si="21"/>
        <v>1.058611269134328E-6</v>
      </c>
      <c r="F43" s="23" t="s">
        <v>99</v>
      </c>
      <c r="G43" s="57">
        <v>0.1234</v>
      </c>
      <c r="H43" s="78">
        <f t="shared" si="22"/>
        <v>1.571607206657063E-5</v>
      </c>
      <c r="I43" s="56">
        <v>200</v>
      </c>
      <c r="J43" s="77">
        <f t="shared" si="23"/>
        <v>2.1167786117979586E-6</v>
      </c>
      <c r="K43" s="23" t="s">
        <v>99</v>
      </c>
      <c r="L43" s="57">
        <v>0.1234</v>
      </c>
      <c r="M43" s="78">
        <f t="shared" si="24"/>
        <v>1.6419648096869641E-5</v>
      </c>
      <c r="N43" s="56">
        <v>0</v>
      </c>
      <c r="O43" s="79">
        <f t="shared" si="25"/>
        <v>0</v>
      </c>
      <c r="P43" s="23" t="s">
        <v>99</v>
      </c>
      <c r="Q43" s="57">
        <v>3.4700000000000002E-2</v>
      </c>
      <c r="R43" s="64">
        <f t="shared" si="26"/>
        <v>4.9617729000833354E-6</v>
      </c>
      <c r="S43" s="56">
        <v>0</v>
      </c>
      <c r="T43" s="59">
        <f t="shared" si="27"/>
        <v>0</v>
      </c>
      <c r="U43" s="23" t="s">
        <v>99</v>
      </c>
      <c r="V43" s="56">
        <v>0</v>
      </c>
      <c r="W43" s="59">
        <f t="shared" si="28"/>
        <v>0</v>
      </c>
      <c r="X43" s="56">
        <v>0</v>
      </c>
      <c r="Y43" s="59">
        <f t="shared" si="29"/>
        <v>0</v>
      </c>
      <c r="Z43" s="23" t="s">
        <v>99</v>
      </c>
      <c r="AA43" s="57">
        <v>0</v>
      </c>
      <c r="AB43" s="55">
        <f t="shared" si="30"/>
        <v>0</v>
      </c>
      <c r="AC43" s="56">
        <v>0</v>
      </c>
      <c r="AD43" s="59">
        <f t="shared" si="31"/>
        <v>0</v>
      </c>
      <c r="AE43" s="23" t="s">
        <v>99</v>
      </c>
      <c r="AF43" s="57">
        <v>0</v>
      </c>
      <c r="AG43" s="55">
        <f t="shared" si="32"/>
        <v>0</v>
      </c>
      <c r="AH43" s="56">
        <v>0</v>
      </c>
      <c r="AI43" s="59">
        <f t="shared" si="33"/>
        <v>0</v>
      </c>
      <c r="AJ43" s="23" t="s">
        <v>99</v>
      </c>
      <c r="AK43" s="57">
        <v>0</v>
      </c>
      <c r="AL43" s="55">
        <f t="shared" si="34"/>
        <v>0</v>
      </c>
      <c r="AM43" s="56">
        <v>0</v>
      </c>
      <c r="AN43" s="59">
        <f t="shared" si="35"/>
        <v>0</v>
      </c>
      <c r="AO43" s="23" t="s">
        <v>99</v>
      </c>
      <c r="AP43" s="57">
        <v>0</v>
      </c>
      <c r="AQ43" s="59">
        <f t="shared" si="36"/>
        <v>0</v>
      </c>
      <c r="AR43" s="56">
        <v>0</v>
      </c>
      <c r="AS43" s="59">
        <f t="shared" si="37"/>
        <v>0</v>
      </c>
      <c r="AT43" s="23" t="s">
        <v>99</v>
      </c>
      <c r="AU43" s="56">
        <v>0</v>
      </c>
      <c r="AV43" s="59">
        <f t="shared" si="38"/>
        <v>0</v>
      </c>
      <c r="AW43" s="56">
        <v>0</v>
      </c>
      <c r="AX43" s="59">
        <f t="shared" si="39"/>
        <v>0</v>
      </c>
    </row>
    <row r="44" spans="1:50" ht="12" customHeight="1" x14ac:dyDescent="0.25">
      <c r="A44" s="12" t="s">
        <v>100</v>
      </c>
      <c r="B44" s="69">
        <v>0.1008</v>
      </c>
      <c r="C44" s="75">
        <f t="shared" si="20"/>
        <v>1.2565127217113892E-5</v>
      </c>
      <c r="D44" s="62">
        <v>320</v>
      </c>
      <c r="E44" s="80">
        <f t="shared" si="21"/>
        <v>2.2583707074865666E-6</v>
      </c>
      <c r="F44" s="12" t="s">
        <v>100</v>
      </c>
      <c r="G44" s="69">
        <v>0.1008</v>
      </c>
      <c r="H44" s="73">
        <f t="shared" si="22"/>
        <v>1.2837763892304049E-5</v>
      </c>
      <c r="I44" s="62">
        <v>0</v>
      </c>
      <c r="J44" s="81">
        <f t="shared" si="23"/>
        <v>0</v>
      </c>
      <c r="K44" s="12" t="s">
        <v>100</v>
      </c>
      <c r="L44" s="69">
        <v>0.1008</v>
      </c>
      <c r="M44" s="73">
        <f t="shared" si="24"/>
        <v>1.3412484020781686E-5</v>
      </c>
      <c r="N44" s="62">
        <v>0</v>
      </c>
      <c r="O44" s="81">
        <f t="shared" si="25"/>
        <v>0</v>
      </c>
      <c r="P44" s="12" t="s">
        <v>100</v>
      </c>
      <c r="Q44" s="57">
        <v>6.6799999999999998E-2</v>
      </c>
      <c r="R44" s="82">
        <f t="shared" si="26"/>
        <v>9.5517703090941438E-6</v>
      </c>
      <c r="S44" s="56">
        <v>0</v>
      </c>
      <c r="T44" s="61">
        <f t="shared" si="27"/>
        <v>0</v>
      </c>
      <c r="U44" s="12" t="s">
        <v>100</v>
      </c>
      <c r="V44" s="57">
        <v>6.6799999999999998E-2</v>
      </c>
      <c r="W44" s="58">
        <f t="shared" si="28"/>
        <v>9.9039049896451566E-6</v>
      </c>
      <c r="X44" s="56">
        <v>0</v>
      </c>
      <c r="Y44" s="59">
        <f t="shared" si="29"/>
        <v>0</v>
      </c>
      <c r="Z44" s="12" t="s">
        <v>100</v>
      </c>
      <c r="AA44" s="57">
        <v>6.6799999999999998E-2</v>
      </c>
      <c r="AB44" s="55">
        <f t="shared" si="30"/>
        <v>1.0179966104065556E-5</v>
      </c>
      <c r="AC44" s="56">
        <v>0</v>
      </c>
      <c r="AD44" s="59">
        <f t="shared" si="31"/>
        <v>0</v>
      </c>
      <c r="AE44" s="12" t="s">
        <v>100</v>
      </c>
      <c r="AF44" s="57">
        <v>6.6799999999999998E-2</v>
      </c>
      <c r="AG44" s="55">
        <f t="shared" si="32"/>
        <v>1.0623362428361924E-5</v>
      </c>
      <c r="AH44" s="56">
        <v>0</v>
      </c>
      <c r="AI44" s="59">
        <f t="shared" si="33"/>
        <v>0</v>
      </c>
      <c r="AJ44" s="12" t="s">
        <v>100</v>
      </c>
      <c r="AK44" s="57">
        <v>6.6799999999999998E-2</v>
      </c>
      <c r="AL44" s="55">
        <f t="shared" si="34"/>
        <v>1.0872107547298002E-5</v>
      </c>
      <c r="AM44" s="56">
        <v>0</v>
      </c>
      <c r="AN44" s="59">
        <f t="shared" si="35"/>
        <v>0</v>
      </c>
      <c r="AO44" s="12" t="s">
        <v>100</v>
      </c>
      <c r="AP44" s="57">
        <v>6.6799999999999998E-2</v>
      </c>
      <c r="AQ44" s="58">
        <f t="shared" si="36"/>
        <v>1.1150165024061466E-5</v>
      </c>
      <c r="AR44" s="56">
        <v>0</v>
      </c>
      <c r="AS44" s="59">
        <f t="shared" si="37"/>
        <v>0</v>
      </c>
      <c r="AT44" s="12" t="s">
        <v>100</v>
      </c>
      <c r="AU44" s="56">
        <v>0</v>
      </c>
      <c r="AV44" s="59">
        <f t="shared" si="38"/>
        <v>0</v>
      </c>
      <c r="AW44" s="56">
        <v>0</v>
      </c>
      <c r="AX44" s="59">
        <f t="shared" si="39"/>
        <v>0</v>
      </c>
    </row>
    <row r="45" spans="1:50" ht="12" customHeight="1" x14ac:dyDescent="0.25">
      <c r="A45" s="12" t="s">
        <v>101</v>
      </c>
      <c r="B45" s="69">
        <v>48.054600000000001</v>
      </c>
      <c r="C45" s="73">
        <f t="shared" si="20"/>
        <v>5.9902000234873139E-3</v>
      </c>
      <c r="D45" s="62">
        <v>954842</v>
      </c>
      <c r="E45" s="73">
        <f t="shared" si="21"/>
        <v>6.7387100096184009E-3</v>
      </c>
      <c r="F45" s="12" t="s">
        <v>101</v>
      </c>
      <c r="G45" s="69">
        <v>46.331899999999997</v>
      </c>
      <c r="H45" s="73">
        <f t="shared" si="22"/>
        <v>5.9007737389071618E-3</v>
      </c>
      <c r="I45" s="62">
        <v>690895</v>
      </c>
      <c r="J45" s="73">
        <f t="shared" si="23"/>
        <v>7.3123587949907535E-3</v>
      </c>
      <c r="K45" s="12" t="s">
        <v>101</v>
      </c>
      <c r="L45" s="69">
        <v>41.355699999999999</v>
      </c>
      <c r="M45" s="73">
        <f t="shared" si="24"/>
        <v>5.5028042204190589E-3</v>
      </c>
      <c r="N45" s="62">
        <v>652802</v>
      </c>
      <c r="O45" s="73">
        <f t="shared" si="25"/>
        <v>6.8759837653549075E-3</v>
      </c>
      <c r="P45" s="12" t="s">
        <v>101</v>
      </c>
      <c r="Q45" s="57">
        <v>37.648499999999999</v>
      </c>
      <c r="R45" s="68">
        <f t="shared" si="26"/>
        <v>5.3833806060169286E-3</v>
      </c>
      <c r="S45" s="56">
        <v>657861</v>
      </c>
      <c r="T45" s="68">
        <f t="shared" si="27"/>
        <v>7.0565026067165408E-3</v>
      </c>
      <c r="U45" s="12" t="s">
        <v>101</v>
      </c>
      <c r="V45" s="57">
        <v>47.101900000000001</v>
      </c>
      <c r="W45" s="55">
        <f t="shared" si="28"/>
        <v>6.9834242879007061E-3</v>
      </c>
      <c r="X45" s="56">
        <v>743829</v>
      </c>
      <c r="Y45" s="55">
        <f t="shared" si="29"/>
        <v>7.1175888149165676E-3</v>
      </c>
      <c r="Z45" s="12" t="s">
        <v>101</v>
      </c>
      <c r="AA45" s="57">
        <v>45.4559</v>
      </c>
      <c r="AB45" s="55">
        <f t="shared" si="30"/>
        <v>6.9272383417633759E-3</v>
      </c>
      <c r="AC45" s="56">
        <v>681639</v>
      </c>
      <c r="AD45" s="55">
        <f t="shared" si="31"/>
        <v>7.1233520509879095E-3</v>
      </c>
      <c r="AE45" s="12" t="s">
        <v>101</v>
      </c>
      <c r="AF45" s="57">
        <v>38.567</v>
      </c>
      <c r="AG45" s="55">
        <f t="shared" si="32"/>
        <v>6.1334014786621907E-3</v>
      </c>
      <c r="AH45" s="56">
        <v>889190</v>
      </c>
      <c r="AI45" s="55">
        <f t="shared" si="33"/>
        <v>8.4739274276383544E-3</v>
      </c>
      <c r="AJ45" s="12" t="s">
        <v>101</v>
      </c>
      <c r="AK45" s="57">
        <v>37.636299999999999</v>
      </c>
      <c r="AL45" s="55">
        <f t="shared" si="34"/>
        <v>6.1255374443468825E-3</v>
      </c>
      <c r="AM45" s="56">
        <v>683232</v>
      </c>
      <c r="AN45" s="55">
        <f t="shared" si="35"/>
        <v>7.9234374798683432E-3</v>
      </c>
      <c r="AO45" s="12" t="s">
        <v>101</v>
      </c>
      <c r="AP45" s="57">
        <v>36.115000000000002</v>
      </c>
      <c r="AQ45" s="55">
        <f t="shared" si="36"/>
        <v>6.0282666144308369E-3</v>
      </c>
      <c r="AR45" s="56">
        <v>624530</v>
      </c>
      <c r="AS45" s="55">
        <f t="shared" si="37"/>
        <v>6.4500386090369302E-3</v>
      </c>
      <c r="AT45" s="12" t="s">
        <v>101</v>
      </c>
      <c r="AU45" s="57">
        <v>36.766500000000001</v>
      </c>
      <c r="AV45" s="55">
        <f t="shared" si="38"/>
        <v>6.1370141071430528E-3</v>
      </c>
      <c r="AW45" s="56">
        <v>787694</v>
      </c>
      <c r="AX45" s="55">
        <f t="shared" si="39"/>
        <v>8.1351683859970467E-3</v>
      </c>
    </row>
    <row r="46" spans="1:50" ht="12" customHeight="1" x14ac:dyDescent="0.25">
      <c r="A46" s="12" t="s">
        <v>102</v>
      </c>
      <c r="B46" s="69">
        <v>2.8971</v>
      </c>
      <c r="C46" s="73">
        <f t="shared" si="20"/>
        <v>3.6113521885615732E-4</v>
      </c>
      <c r="D46" s="62">
        <v>68392</v>
      </c>
      <c r="E46" s="73">
        <f t="shared" si="21"/>
        <v>4.8267027945756645E-4</v>
      </c>
      <c r="F46" s="12" t="s">
        <v>102</v>
      </c>
      <c r="G46" s="69">
        <v>2.8971</v>
      </c>
      <c r="H46" s="73">
        <f t="shared" si="22"/>
        <v>3.6897108901184586E-4</v>
      </c>
      <c r="I46" s="62">
        <v>17350</v>
      </c>
      <c r="J46" s="73">
        <f t="shared" si="23"/>
        <v>1.8363054457347291E-4</v>
      </c>
      <c r="K46" s="12" t="s">
        <v>102</v>
      </c>
      <c r="L46" s="69">
        <v>2.8971</v>
      </c>
      <c r="M46" s="73">
        <f t="shared" si="24"/>
        <v>3.8548916127585935E-4</v>
      </c>
      <c r="N46" s="62">
        <v>27462</v>
      </c>
      <c r="O46" s="73">
        <f t="shared" si="25"/>
        <v>2.8925809995094452E-4</v>
      </c>
      <c r="P46" s="12" t="s">
        <v>102</v>
      </c>
      <c r="Q46" s="57">
        <v>2.81</v>
      </c>
      <c r="R46" s="68">
        <f t="shared" si="26"/>
        <v>4.0180351150530757E-4</v>
      </c>
      <c r="S46" s="56">
        <v>23490</v>
      </c>
      <c r="T46" s="68">
        <f t="shared" si="27"/>
        <v>2.5196393498287868E-4</v>
      </c>
      <c r="U46" s="12" t="s">
        <v>102</v>
      </c>
      <c r="V46" s="57">
        <v>2.8163999999999998</v>
      </c>
      <c r="W46" s="55">
        <f t="shared" si="28"/>
        <v>4.17565239713123E-4</v>
      </c>
      <c r="X46" s="56">
        <v>26432</v>
      </c>
      <c r="Y46" s="55">
        <f t="shared" si="29"/>
        <v>2.5292386765758625E-4</v>
      </c>
      <c r="Z46" s="12" t="s">
        <v>102</v>
      </c>
      <c r="AA46" s="57">
        <v>2.8163999999999998</v>
      </c>
      <c r="AB46" s="55">
        <f t="shared" si="30"/>
        <v>4.2920443915404541E-4</v>
      </c>
      <c r="AC46" s="56">
        <v>30126</v>
      </c>
      <c r="AD46" s="55">
        <f t="shared" si="31"/>
        <v>3.1482662213878866E-4</v>
      </c>
      <c r="AE46" s="12" t="s">
        <v>102</v>
      </c>
      <c r="AF46" s="57">
        <v>2.8163999999999998</v>
      </c>
      <c r="AG46" s="55">
        <f t="shared" si="32"/>
        <v>4.4789877160536707E-4</v>
      </c>
      <c r="AH46" s="56">
        <v>28902</v>
      </c>
      <c r="AI46" s="55">
        <f t="shared" si="33"/>
        <v>2.7543432844904207E-4</v>
      </c>
      <c r="AJ46" s="12" t="s">
        <v>102</v>
      </c>
      <c r="AK46" s="57">
        <v>2.6093999999999999</v>
      </c>
      <c r="AL46" s="55">
        <f t="shared" si="34"/>
        <v>4.2469576996885338E-4</v>
      </c>
      <c r="AM46" s="56">
        <v>28347</v>
      </c>
      <c r="AN46" s="55">
        <f t="shared" si="35"/>
        <v>3.2873999204051905E-4</v>
      </c>
      <c r="AO46" s="12" t="s">
        <v>102</v>
      </c>
      <c r="AP46" s="57">
        <v>2.6093999999999999</v>
      </c>
      <c r="AQ46" s="55">
        <f t="shared" si="36"/>
        <v>4.3555749421835319E-4</v>
      </c>
      <c r="AR46" s="56">
        <v>30448</v>
      </c>
      <c r="AS46" s="55">
        <f t="shared" si="37"/>
        <v>3.1446171611925199E-4</v>
      </c>
      <c r="AT46" s="12" t="s">
        <v>102</v>
      </c>
      <c r="AU46" s="57">
        <v>2.4942000000000002</v>
      </c>
      <c r="AV46" s="55">
        <f t="shared" si="38"/>
        <v>4.1632846711098974E-4</v>
      </c>
      <c r="AW46" s="56">
        <v>23630</v>
      </c>
      <c r="AX46" s="55">
        <f t="shared" si="39"/>
        <v>2.4404658276070432E-4</v>
      </c>
    </row>
    <row r="47" spans="1:50" ht="12" customHeight="1" x14ac:dyDescent="0.25">
      <c r="A47" s="12" t="s">
        <v>103</v>
      </c>
      <c r="B47" s="69">
        <v>1.4999999999999999E-2</v>
      </c>
      <c r="C47" s="80">
        <f t="shared" si="20"/>
        <v>1.8698105977848053E-6</v>
      </c>
      <c r="D47" s="62">
        <v>0</v>
      </c>
      <c r="E47" s="81">
        <f t="shared" si="21"/>
        <v>0</v>
      </c>
      <c r="F47" s="12" t="s">
        <v>103</v>
      </c>
      <c r="G47" s="69">
        <v>1.4999999999999999E-2</v>
      </c>
      <c r="H47" s="73">
        <f t="shared" si="22"/>
        <v>1.9103815315928642E-6</v>
      </c>
      <c r="I47" s="62">
        <v>0</v>
      </c>
      <c r="J47" s="81">
        <f t="shared" si="23"/>
        <v>0</v>
      </c>
      <c r="K47" s="12" t="s">
        <v>103</v>
      </c>
      <c r="L47" s="69">
        <v>9.1800000000000007E-2</v>
      </c>
      <c r="M47" s="73">
        <f t="shared" si="24"/>
        <v>1.2214940804640464E-5</v>
      </c>
      <c r="N47" s="62">
        <v>800</v>
      </c>
      <c r="O47" s="75">
        <f t="shared" si="25"/>
        <v>8.4264248765842108E-6</v>
      </c>
      <c r="P47" s="12" t="s">
        <v>103</v>
      </c>
      <c r="Q47" s="57">
        <v>9.1800000000000007E-2</v>
      </c>
      <c r="R47" s="82">
        <f t="shared" si="26"/>
        <v>1.3126534646329976E-5</v>
      </c>
      <c r="S47" s="56">
        <v>800</v>
      </c>
      <c r="T47" s="82">
        <f t="shared" si="27"/>
        <v>8.5811472109962935E-6</v>
      </c>
      <c r="U47" s="12" t="s">
        <v>103</v>
      </c>
      <c r="V47" s="57">
        <v>9.1800000000000007E-2</v>
      </c>
      <c r="W47" s="58">
        <f t="shared" si="28"/>
        <v>1.361045625822493E-5</v>
      </c>
      <c r="X47" s="56">
        <v>700</v>
      </c>
      <c r="Y47" s="58">
        <f t="shared" si="29"/>
        <v>6.6981956477115006E-6</v>
      </c>
      <c r="Z47" s="12" t="s">
        <v>103</v>
      </c>
      <c r="AA47" s="57">
        <v>9.1800000000000007E-2</v>
      </c>
      <c r="AB47" s="55">
        <f t="shared" si="30"/>
        <v>1.3989833657982308E-5</v>
      </c>
      <c r="AC47" s="56">
        <v>0</v>
      </c>
      <c r="AD47" s="59">
        <f t="shared" si="31"/>
        <v>0</v>
      </c>
      <c r="AE47" s="12" t="s">
        <v>103</v>
      </c>
      <c r="AF47" s="57">
        <v>9.1800000000000007E-2</v>
      </c>
      <c r="AG47" s="55">
        <f t="shared" si="32"/>
        <v>1.4599171720413542E-5</v>
      </c>
      <c r="AH47" s="56">
        <v>0</v>
      </c>
      <c r="AI47" s="59">
        <f t="shared" si="33"/>
        <v>0</v>
      </c>
      <c r="AJ47" s="12" t="s">
        <v>103</v>
      </c>
      <c r="AK47" s="57">
        <v>9.1800000000000007E-2</v>
      </c>
      <c r="AL47" s="55">
        <f t="shared" si="34"/>
        <v>1.4941010072484381E-5</v>
      </c>
      <c r="AM47" s="56">
        <v>400</v>
      </c>
      <c r="AN47" s="64">
        <f t="shared" si="35"/>
        <v>4.6387976440613691E-6</v>
      </c>
      <c r="AO47" s="12" t="s">
        <v>103</v>
      </c>
      <c r="AP47" s="57">
        <v>9.1800000000000007E-2</v>
      </c>
      <c r="AQ47" s="58">
        <f t="shared" si="36"/>
        <v>1.5323130976180282E-5</v>
      </c>
      <c r="AR47" s="56">
        <v>450</v>
      </c>
      <c r="AS47" s="64">
        <f t="shared" si="37"/>
        <v>4.6475227356037642E-6</v>
      </c>
      <c r="AT47" s="12" t="s">
        <v>103</v>
      </c>
      <c r="AU47" s="57">
        <v>9.1800000000000007E-2</v>
      </c>
      <c r="AV47" s="58">
        <f t="shared" si="38"/>
        <v>1.5323130976180282E-5</v>
      </c>
      <c r="AW47" s="56">
        <v>300</v>
      </c>
      <c r="AX47" s="64">
        <f t="shared" si="39"/>
        <v>3.0983484904025092E-6</v>
      </c>
    </row>
    <row r="48" spans="1:50" ht="12" customHeight="1" x14ac:dyDescent="0.25">
      <c r="A48" s="12" t="s">
        <v>104</v>
      </c>
      <c r="B48" s="69">
        <v>1.5629999999999999</v>
      </c>
      <c r="C48" s="73">
        <f t="shared" si="20"/>
        <v>1.9483426428917671E-4</v>
      </c>
      <c r="D48" s="62">
        <v>6484</v>
      </c>
      <c r="E48" s="75">
        <f t="shared" si="21"/>
        <v>4.5760236460446556E-5</v>
      </c>
      <c r="F48" s="12" t="s">
        <v>104</v>
      </c>
      <c r="G48" s="69">
        <v>1.5860000000000001</v>
      </c>
      <c r="H48" s="73">
        <f t="shared" si="22"/>
        <v>2.0199100727375221E-4</v>
      </c>
      <c r="I48" s="62">
        <v>6592</v>
      </c>
      <c r="J48" s="73">
        <f t="shared" si="23"/>
        <v>6.9769023044860713E-5</v>
      </c>
      <c r="K48" s="12" t="s">
        <v>104</v>
      </c>
      <c r="L48" s="69">
        <v>1.4164000000000001</v>
      </c>
      <c r="M48" s="73">
        <f t="shared" si="24"/>
        <v>1.8846669014915853E-4</v>
      </c>
      <c r="N48" s="62">
        <v>5900</v>
      </c>
      <c r="O48" s="73">
        <f t="shared" si="25"/>
        <v>6.2144883464808559E-5</v>
      </c>
      <c r="P48" s="12" t="s">
        <v>104</v>
      </c>
      <c r="Q48" s="57">
        <v>1.3945000000000001</v>
      </c>
      <c r="R48" s="68">
        <f t="shared" si="26"/>
        <v>1.9940035473101474E-4</v>
      </c>
      <c r="S48" s="56">
        <v>3715</v>
      </c>
      <c r="T48" s="82">
        <f t="shared" si="27"/>
        <v>3.9848702361064039E-5</v>
      </c>
      <c r="U48" s="12" t="s">
        <v>104</v>
      </c>
      <c r="V48" s="57">
        <v>1.4233</v>
      </c>
      <c r="W48" s="55">
        <f t="shared" si="28"/>
        <v>2.1102137682278368E-4</v>
      </c>
      <c r="X48" s="56">
        <v>4618</v>
      </c>
      <c r="Y48" s="58">
        <f>X48/$X$51</f>
        <v>4.4188953573045298E-5</v>
      </c>
      <c r="Z48" s="12" t="s">
        <v>104</v>
      </c>
      <c r="AA48" s="57">
        <v>1.3885000000000001</v>
      </c>
      <c r="AB48" s="55">
        <f t="shared" si="30"/>
        <v>2.1160004394453632E-4</v>
      </c>
      <c r="AC48" s="56">
        <v>5600</v>
      </c>
      <c r="AD48" s="55">
        <f t="shared" si="31"/>
        <v>5.8521844386152041E-5</v>
      </c>
      <c r="AE48" s="12" t="s">
        <v>104</v>
      </c>
      <c r="AF48" s="57">
        <v>1.3885000000000001</v>
      </c>
      <c r="AG48" s="55">
        <f t="shared" si="32"/>
        <v>2.2081644808054688E-4</v>
      </c>
      <c r="AH48" s="56">
        <v>7027</v>
      </c>
      <c r="AI48" s="55">
        <f t="shared" si="33"/>
        <v>6.6966889004616242E-5</v>
      </c>
      <c r="AJ48" s="12" t="s">
        <v>104</v>
      </c>
      <c r="AK48" s="57">
        <v>1.3155999999999999</v>
      </c>
      <c r="AL48" s="55">
        <f t="shared" si="34"/>
        <v>2.1412192648540793E-4</v>
      </c>
      <c r="AM48" s="56">
        <v>7555</v>
      </c>
      <c r="AN48" s="55">
        <f t="shared" si="35"/>
        <v>8.7615290502209101E-5</v>
      </c>
      <c r="AO48" s="12" t="s">
        <v>104</v>
      </c>
      <c r="AP48" s="57">
        <v>1.1009</v>
      </c>
      <c r="AQ48" s="55">
        <f t="shared" si="36"/>
        <v>1.8376072866750404E-4</v>
      </c>
      <c r="AR48" s="56">
        <v>9780</v>
      </c>
      <c r="AS48" s="55">
        <f t="shared" si="37"/>
        <v>1.010061607871218E-4</v>
      </c>
      <c r="AT48" s="12" t="s">
        <v>104</v>
      </c>
      <c r="AU48" s="57">
        <v>1.2913999999999999</v>
      </c>
      <c r="AV48" s="55">
        <f t="shared" si="38"/>
        <v>2.1555872922264936E-4</v>
      </c>
      <c r="AW48" s="56">
        <v>11263</v>
      </c>
      <c r="AX48" s="55">
        <f t="shared" si="39"/>
        <v>1.1632233015801154E-4</v>
      </c>
    </row>
    <row r="49" spans="1:50" x14ac:dyDescent="0.25">
      <c r="A49" s="31" t="s">
        <v>105</v>
      </c>
      <c r="B49" s="32">
        <f>SUM(B41:B48)</f>
        <v>97.676400000000001</v>
      </c>
      <c r="C49" s="33">
        <f>SUM(C41:C48)</f>
        <v>1.2175757858231185E-2</v>
      </c>
      <c r="D49" s="32">
        <f>SUM(D41:D48)</f>
        <v>1279344</v>
      </c>
      <c r="E49" s="33">
        <f>SUM(E41:E48)</f>
        <v>9.02885316999592E-3</v>
      </c>
      <c r="F49" s="31" t="s">
        <v>105</v>
      </c>
      <c r="G49" s="32">
        <f>SUM(G41:G48)</f>
        <v>93.776199999999989</v>
      </c>
      <c r="H49" s="33">
        <f>SUM(H41:H48)</f>
        <v>1.1943221372197251E-2</v>
      </c>
      <c r="I49" s="32">
        <f>SUM(I41:I48)</f>
        <v>889461</v>
      </c>
      <c r="J49" s="33">
        <f>SUM(J41:J48)</f>
        <v>9.413960104142121E-3</v>
      </c>
      <c r="K49" s="31" t="s">
        <v>105</v>
      </c>
      <c r="L49" s="32">
        <f>SUM(L41:L48)</f>
        <v>80.566099999999992</v>
      </c>
      <c r="M49" s="33">
        <f>SUM(M41:M48)</f>
        <v>1.0720154056217256E-2</v>
      </c>
      <c r="N49" s="32">
        <f>SUM(N41:N48)</f>
        <v>814659</v>
      </c>
      <c r="O49" s="33">
        <f>SUM(O41:O48)</f>
        <v>8.5808285794165204E-3</v>
      </c>
      <c r="P49" s="31" t="s">
        <v>105</v>
      </c>
      <c r="Q49" s="32">
        <f>SUM(Q41:Q48)</f>
        <v>73.378700000000009</v>
      </c>
      <c r="R49" s="33">
        <f>SUM(R41:R48)</f>
        <v>1.0492462394909077E-2</v>
      </c>
      <c r="S49" s="32">
        <f>SUM(S41:S48)</f>
        <v>902371</v>
      </c>
      <c r="T49" s="33">
        <f>SUM(T41:T48)</f>
        <v>9.6792229874174199E-3</v>
      </c>
      <c r="U49" s="31" t="s">
        <v>105</v>
      </c>
      <c r="V49" s="32">
        <f>SUM(V41:V48)</f>
        <v>79.905300000000011</v>
      </c>
      <c r="W49" s="33">
        <f>SUM(W41:W48)</f>
        <v>1.1846923643249895E-2</v>
      </c>
      <c r="X49" s="32">
        <f>SUM(X41:X48)</f>
        <v>1013500</v>
      </c>
      <c r="Y49" s="33">
        <f>SUM(Y41:Y48)</f>
        <v>9.6980304127937227E-3</v>
      </c>
      <c r="Z49" s="31" t="s">
        <v>105</v>
      </c>
      <c r="AA49" s="32">
        <f>SUM(AA41:AA48)</f>
        <v>77.517899999999997</v>
      </c>
      <c r="AB49" s="33">
        <f>SUM(AB41:AB48)</f>
        <v>1.1813317282310529E-2</v>
      </c>
      <c r="AC49" s="32">
        <f>SUM(AC41:AC48)</f>
        <v>876304</v>
      </c>
      <c r="AD49" s="33">
        <f>SUM(AD41:AD48)</f>
        <v>9.1576654148147474E-3</v>
      </c>
      <c r="AE49" s="31" t="s">
        <v>105</v>
      </c>
      <c r="AF49" s="32">
        <f>SUM(AF41:AF48)</f>
        <v>69.538499999999999</v>
      </c>
      <c r="AG49" s="33">
        <f>SUM(AG41:AG48)</f>
        <v>1.1058872578213258E-2</v>
      </c>
      <c r="AH49" s="32">
        <f>SUM(AH41:AH48)</f>
        <v>1124989</v>
      </c>
      <c r="AI49" s="33">
        <f>SUM(AI41:AI48)</f>
        <v>1.0721077770658064E-2</v>
      </c>
      <c r="AJ49" s="31" t="s">
        <v>105</v>
      </c>
      <c r="AK49" s="32">
        <f>SUM(AK41:AK48)</f>
        <v>64.565799999999996</v>
      </c>
      <c r="AL49" s="33">
        <f>SUM(AL41:AL48)</f>
        <v>1.0508477866427146E-2</v>
      </c>
      <c r="AM49" s="32">
        <f>SUM(AM41:AM48)</f>
        <v>853723</v>
      </c>
      <c r="AN49" s="33">
        <f>SUM(AN41:AN48)</f>
        <v>9.90062060270251E-3</v>
      </c>
      <c r="AO49" s="31" t="s">
        <v>105</v>
      </c>
      <c r="AP49" s="32">
        <f>SUM(AP41:AP48)</f>
        <v>61.391200000000005</v>
      </c>
      <c r="AQ49" s="33">
        <f>SUM(AQ41:AQ48)</f>
        <v>1.024733549438866E-2</v>
      </c>
      <c r="AR49" s="32">
        <f>SUM(AR41:AR48)</f>
        <v>804028</v>
      </c>
      <c r="AS49" s="33">
        <f>SUM(AS41:AS48)</f>
        <v>8.3038631334711628E-3</v>
      </c>
      <c r="AT49" s="31" t="s">
        <v>105</v>
      </c>
      <c r="AU49" s="32">
        <f>SUM(AU41:AU48)</f>
        <v>59.617899999999999</v>
      </c>
      <c r="AV49" s="33">
        <f>SUM(AV41:AV48)</f>
        <v>9.9513386734729654E-3</v>
      </c>
      <c r="AW49" s="32">
        <f>SUM(AW41:AW48)</f>
        <v>953484</v>
      </c>
      <c r="AX49" s="33">
        <f>SUM(AX41:AX48)</f>
        <v>9.8474190400764869E-3</v>
      </c>
    </row>
    <row r="50" spans="1:50" x14ac:dyDescent="0.25">
      <c r="A50" s="83" t="s">
        <v>106</v>
      </c>
      <c r="B50" s="84">
        <f>SUM(B38+B49)</f>
        <v>1597.1221</v>
      </c>
      <c r="C50" s="85">
        <f t="shared" ref="C50:E50" si="40">SUM(C38+C49)</f>
        <v>0.1990877219024216</v>
      </c>
      <c r="D50" s="84">
        <f t="shared" si="40"/>
        <v>27663045</v>
      </c>
      <c r="E50" s="85">
        <f t="shared" si="40"/>
        <v>0.19522940783713352</v>
      </c>
      <c r="F50" s="83" t="s">
        <v>106</v>
      </c>
      <c r="G50" s="84">
        <f>SUM(G38+G49)</f>
        <v>1560.6706000000001</v>
      </c>
      <c r="H50" s="85">
        <f t="shared" ref="H50:J50" si="41">SUM(H38+H49)</f>
        <v>0.19876508607599697</v>
      </c>
      <c r="I50" s="84">
        <f t="shared" si="41"/>
        <v>20377058</v>
      </c>
      <c r="J50" s="85">
        <f t="shared" si="41"/>
        <v>0.2156686027288324</v>
      </c>
      <c r="K50" s="83" t="s">
        <v>106</v>
      </c>
      <c r="L50" s="84">
        <f>SUM(L38+L49)</f>
        <v>1482.242901000001</v>
      </c>
      <c r="M50" s="85">
        <f>SUM(M38+M49)</f>
        <v>0.19722777008511502</v>
      </c>
      <c r="N50" s="84">
        <f>SUM(N38+N49)</f>
        <v>17671513</v>
      </c>
      <c r="O50" s="85">
        <f>SUM(O38+O49)</f>
        <v>0.18613459593760157</v>
      </c>
      <c r="P50" s="83" t="s">
        <v>106</v>
      </c>
      <c r="Q50" s="84">
        <f>SUM(Q38+Q49)</f>
        <v>1355.9640000000004</v>
      </c>
      <c r="R50" s="85">
        <f t="shared" ref="R50:T50" si="42">SUM(R38+R49)</f>
        <v>0.19389006999102593</v>
      </c>
      <c r="S50" s="84">
        <f t="shared" si="42"/>
        <v>19130829</v>
      </c>
      <c r="T50" s="85">
        <f t="shared" si="42"/>
        <v>0.20520557489674626</v>
      </c>
      <c r="U50" s="83" t="s">
        <v>106</v>
      </c>
      <c r="V50" s="84">
        <f>SUM(V38+V49)</f>
        <v>1322.4133999999999</v>
      </c>
      <c r="W50" s="85">
        <f t="shared" ref="W50:Y50" si="43">SUM(W38+W49)</f>
        <v>0.19606372261427571</v>
      </c>
      <c r="X50" s="84">
        <f t="shared" si="43"/>
        <v>23042600</v>
      </c>
      <c r="Y50" s="85">
        <f t="shared" si="43"/>
        <v>0.2204912043313671</v>
      </c>
      <c r="Z50" s="83" t="s">
        <v>106</v>
      </c>
      <c r="AA50" s="84">
        <f>SUM(AA38+AA49)</f>
        <v>1290.4784000000004</v>
      </c>
      <c r="AB50" s="85">
        <f t="shared" ref="AB50:AD50" si="44">SUM(AB38+AB49)</f>
        <v>0.1966620714076161</v>
      </c>
      <c r="AC50" s="84">
        <f t="shared" si="44"/>
        <v>19972032</v>
      </c>
      <c r="AD50" s="85">
        <f t="shared" si="44"/>
        <v>0.20871431228200873</v>
      </c>
      <c r="AE50" s="83" t="s">
        <v>106</v>
      </c>
      <c r="AF50" s="84">
        <f>SUM(AF38+AF49)</f>
        <v>1244.8984450000003</v>
      </c>
      <c r="AG50" s="85">
        <f>SUM(AG38+AG49)</f>
        <v>0.19797915221166434</v>
      </c>
      <c r="AH50" s="84">
        <f>SUM(AH38+AH49)</f>
        <v>23153243</v>
      </c>
      <c r="AI50" s="85">
        <f t="shared" ref="AI50" si="45">SUM(AI38+AI49)</f>
        <v>0.22064901865346634</v>
      </c>
      <c r="AJ50" s="83" t="s">
        <v>106</v>
      </c>
      <c r="AK50" s="84">
        <f>SUM(AK38+AK49)</f>
        <v>1202.1547820000001</v>
      </c>
      <c r="AL50" s="85">
        <f>SUM(AL38+AL49)</f>
        <v>0.1956580251257872</v>
      </c>
      <c r="AM50" s="84">
        <f>SUM(AM38+AM49)</f>
        <v>20453328</v>
      </c>
      <c r="AN50" s="85">
        <f t="shared" ref="AN50" si="46">SUM(AN38+AN49)</f>
        <v>0.23719712434903606</v>
      </c>
      <c r="AO50" s="83" t="s">
        <v>106</v>
      </c>
      <c r="AP50" s="84">
        <f>SUM(AP38+AP49)</f>
        <v>1187.31095</v>
      </c>
      <c r="AQ50" s="85">
        <f>SUM(AQ38+AQ49)</f>
        <v>0.1981843267571137</v>
      </c>
      <c r="AR50" s="84">
        <f>SUM(AR38+AR49)</f>
        <v>21429468</v>
      </c>
      <c r="AS50" s="85">
        <f t="shared" ref="AS50" si="47">SUM(AS38+AS49)</f>
        <v>0.22131986609309634</v>
      </c>
      <c r="AT50" s="83" t="s">
        <v>106</v>
      </c>
      <c r="AU50" s="84">
        <f>SUM(AU38+AU49)</f>
        <v>1201.1018200000001</v>
      </c>
      <c r="AV50" s="85">
        <f>SUM(AV38+AV49)</f>
        <v>0.20048627999551755</v>
      </c>
      <c r="AW50" s="84">
        <f>SUM(AW38+AW49)</f>
        <v>23740401</v>
      </c>
      <c r="AX50" s="85">
        <f t="shared" ref="AX50" si="48">SUM(AX38+AX49)</f>
        <v>0.24518678533300076</v>
      </c>
    </row>
    <row r="51" spans="1:50" x14ac:dyDescent="0.25">
      <c r="A51" s="43" t="s">
        <v>55</v>
      </c>
      <c r="B51" s="44">
        <v>8022.2029000000002</v>
      </c>
      <c r="C51" s="45">
        <v>1</v>
      </c>
      <c r="D51" s="44">
        <v>141695072</v>
      </c>
      <c r="E51" s="45">
        <v>1</v>
      </c>
      <c r="F51" s="43" t="s">
        <v>55</v>
      </c>
      <c r="G51" s="44">
        <v>7851.8347000000003</v>
      </c>
      <c r="H51" s="45">
        <v>1</v>
      </c>
      <c r="I51" s="44">
        <v>94483192</v>
      </c>
      <c r="J51" s="45">
        <v>1</v>
      </c>
      <c r="K51" s="43" t="s">
        <v>55</v>
      </c>
      <c r="L51" s="44">
        <v>7515.3864000000003</v>
      </c>
      <c r="M51" s="45">
        <v>1</v>
      </c>
      <c r="N51" s="44">
        <v>94939433</v>
      </c>
      <c r="O51" s="45">
        <v>1</v>
      </c>
      <c r="P51" s="43" t="s">
        <v>55</v>
      </c>
      <c r="Q51" s="44">
        <v>6993.4679999999998</v>
      </c>
      <c r="R51" s="45">
        <v>1</v>
      </c>
      <c r="S51" s="44">
        <v>93227628</v>
      </c>
      <c r="T51" s="45">
        <v>1</v>
      </c>
      <c r="U51" s="43" t="s">
        <v>55</v>
      </c>
      <c r="V51" s="44">
        <v>6744.8143</v>
      </c>
      <c r="W51" s="45">
        <v>1</v>
      </c>
      <c r="X51" s="44">
        <v>104505756</v>
      </c>
      <c r="Y51" s="45">
        <v>1</v>
      </c>
      <c r="Z51" s="43" t="s">
        <v>55</v>
      </c>
      <c r="AA51" s="44">
        <v>6561.9079000000002</v>
      </c>
      <c r="AB51" s="45">
        <v>1</v>
      </c>
      <c r="AC51" s="44">
        <v>95690764</v>
      </c>
      <c r="AD51" s="45">
        <v>1</v>
      </c>
      <c r="AE51" s="43" t="s">
        <v>55</v>
      </c>
      <c r="AF51" s="44">
        <v>6288.0279620000001</v>
      </c>
      <c r="AG51" s="45">
        <v>1</v>
      </c>
      <c r="AH51" s="44">
        <v>104932454</v>
      </c>
      <c r="AI51" s="45">
        <v>1</v>
      </c>
      <c r="AJ51" s="43" t="s">
        <v>55</v>
      </c>
      <c r="AK51" s="44">
        <v>6144.1629150000008</v>
      </c>
      <c r="AL51" s="45">
        <v>1</v>
      </c>
      <c r="AM51" s="44">
        <v>86229241</v>
      </c>
      <c r="AN51" s="45">
        <v>1</v>
      </c>
      <c r="AO51" s="43" t="s">
        <v>55</v>
      </c>
      <c r="AP51" s="44">
        <v>5990.9427219999998</v>
      </c>
      <c r="AQ51" s="45">
        <v>1</v>
      </c>
      <c r="AR51" s="44">
        <v>96825777</v>
      </c>
      <c r="AS51" s="45">
        <v>1</v>
      </c>
      <c r="AT51" s="43" t="s">
        <v>55</v>
      </c>
      <c r="AU51" s="44">
        <v>5966.1749</v>
      </c>
      <c r="AV51" s="45">
        <v>1</v>
      </c>
      <c r="AW51" s="44">
        <v>102616440</v>
      </c>
      <c r="AX51" s="45">
        <v>1</v>
      </c>
    </row>
    <row r="52" spans="1:50" x14ac:dyDescent="0.25">
      <c r="A52" s="47"/>
      <c r="B52" s="47"/>
      <c r="G52" s="47"/>
      <c r="H52" s="47"/>
      <c r="I52" s="47"/>
      <c r="J52" s="47"/>
      <c r="K52" s="47"/>
      <c r="L52" s="47"/>
      <c r="P52" s="48"/>
      <c r="Q52" s="47"/>
      <c r="R52" s="47"/>
      <c r="S52" s="47"/>
      <c r="T52" s="47"/>
      <c r="U52" s="47"/>
      <c r="V52" s="47"/>
      <c r="Z52" s="48"/>
      <c r="AA52" s="47"/>
      <c r="AB52" s="47"/>
      <c r="AC52" s="47"/>
      <c r="AD52" s="47"/>
      <c r="AE52" s="47"/>
      <c r="AF52" s="47"/>
      <c r="AJ52" s="48"/>
      <c r="AK52" s="47"/>
      <c r="AL52" s="47"/>
      <c r="AM52" s="47"/>
      <c r="AN52" s="47"/>
      <c r="AO52" s="48"/>
      <c r="AP52" s="47"/>
      <c r="AQ52" s="47"/>
      <c r="AR52" s="47"/>
      <c r="AS52" s="47"/>
    </row>
    <row r="53" spans="1:50" x14ac:dyDescent="0.25">
      <c r="A53" s="48" t="s">
        <v>56</v>
      </c>
      <c r="B53" s="48"/>
      <c r="G53" s="48"/>
      <c r="H53" s="48"/>
      <c r="I53" s="48"/>
      <c r="J53" s="48"/>
      <c r="K53" s="48"/>
      <c r="L53" s="48"/>
      <c r="P53" s="48"/>
      <c r="Q53" s="48"/>
      <c r="R53" s="48"/>
      <c r="S53" s="48"/>
      <c r="T53" s="48"/>
      <c r="U53" s="48"/>
      <c r="V53" s="48"/>
      <c r="Z53" s="48"/>
      <c r="AA53" s="48"/>
      <c r="AB53" s="48"/>
      <c r="AC53" s="48"/>
      <c r="AD53" s="48"/>
      <c r="AE53" s="48"/>
      <c r="AF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</row>
    <row r="54" spans="1:50" x14ac:dyDescent="0.25">
      <c r="A54" s="48" t="s">
        <v>57</v>
      </c>
      <c r="B54" s="48"/>
      <c r="G54" s="48"/>
      <c r="H54" s="48"/>
      <c r="I54" s="48"/>
      <c r="J54" s="48"/>
      <c r="K54" s="48"/>
      <c r="L54" s="48"/>
      <c r="P54" s="48"/>
      <c r="Q54" s="48"/>
      <c r="R54" s="48"/>
      <c r="S54" s="48"/>
      <c r="T54" s="48"/>
      <c r="U54" s="48"/>
      <c r="V54" s="48"/>
      <c r="Z54" s="48"/>
      <c r="AA54" s="48"/>
      <c r="AB54" s="48"/>
      <c r="AC54" s="48"/>
      <c r="AD54" s="48"/>
      <c r="AE54" s="48"/>
      <c r="AF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</row>
    <row r="55" spans="1:50" x14ac:dyDescent="0.25">
      <c r="A55" s="48" t="s">
        <v>58</v>
      </c>
    </row>
  </sheetData>
  <mergeCells count="55">
    <mergeCell ref="AW39:AX39"/>
    <mergeCell ref="AH39:AI39"/>
    <mergeCell ref="AK39:AL39"/>
    <mergeCell ref="AM39:AN39"/>
    <mergeCell ref="AP39:AQ39"/>
    <mergeCell ref="AR39:AS39"/>
    <mergeCell ref="AU39:AV39"/>
    <mergeCell ref="S39:T39"/>
    <mergeCell ref="V39:W39"/>
    <mergeCell ref="X39:Y39"/>
    <mergeCell ref="AA39:AB39"/>
    <mergeCell ref="AC39:AD39"/>
    <mergeCell ref="AF39:AG39"/>
    <mergeCell ref="AR3:AS3"/>
    <mergeCell ref="AU3:AV3"/>
    <mergeCell ref="AW3:AX3"/>
    <mergeCell ref="B39:C39"/>
    <mergeCell ref="D39:E39"/>
    <mergeCell ref="G39:H39"/>
    <mergeCell ref="I39:J39"/>
    <mergeCell ref="L39:M39"/>
    <mergeCell ref="N39:O39"/>
    <mergeCell ref="Q39:R39"/>
    <mergeCell ref="AC3:AD3"/>
    <mergeCell ref="AF3:AG3"/>
    <mergeCell ref="AH3:AI3"/>
    <mergeCell ref="AK3:AL3"/>
    <mergeCell ref="AM3:AN3"/>
    <mergeCell ref="AP3:AQ3"/>
    <mergeCell ref="N3:O3"/>
    <mergeCell ref="Q3:R3"/>
    <mergeCell ref="S3:T3"/>
    <mergeCell ref="V3:W3"/>
    <mergeCell ref="X3:Y3"/>
    <mergeCell ref="AA3:AB3"/>
    <mergeCell ref="Z2:AD2"/>
    <mergeCell ref="AE2:AI2"/>
    <mergeCell ref="AJ2:AN2"/>
    <mergeCell ref="AO2:AS2"/>
    <mergeCell ref="AT2:AX2"/>
    <mergeCell ref="B3:C3"/>
    <mergeCell ref="D3:E3"/>
    <mergeCell ref="G3:H3"/>
    <mergeCell ref="I3:J3"/>
    <mergeCell ref="L3:M3"/>
    <mergeCell ref="A1:J1"/>
    <mergeCell ref="K1:T1"/>
    <mergeCell ref="U1:AD1"/>
    <mergeCell ref="AE1:AN1"/>
    <mergeCell ref="AO1:AX1"/>
    <mergeCell ref="A2:E2"/>
    <mergeCell ref="F2:J2"/>
    <mergeCell ref="K2:O2"/>
    <mergeCell ref="P2:T2"/>
    <mergeCell ref="U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Variedades Tintas</vt:lpstr>
      <vt:lpstr>Variedades Blancas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Bertola</dc:creator>
  <cp:lastModifiedBy>Bettina Bertola</cp:lastModifiedBy>
  <dcterms:created xsi:type="dcterms:W3CDTF">2021-09-27T14:37:25Z</dcterms:created>
  <dcterms:modified xsi:type="dcterms:W3CDTF">2021-09-27T14:40:50Z</dcterms:modified>
</cp:coreProperties>
</file>