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avidc2\FolderRedirection\Lmaya\Desktop\"/>
    </mc:Choice>
  </mc:AlternateContent>
  <xr:revisionPtr revIDLastSave="0" documentId="13_ncr:1_{4663F04A-0891-44A9-BF72-17CBF18F4182}" xr6:coauthVersionLast="47" xr6:coauthVersionMax="47" xr10:uidLastSave="{00000000-0000-0000-0000-000000000000}"/>
  <bookViews>
    <workbookView xWindow="-120" yWindow="-120" windowWidth="20730" windowHeight="11160" xr2:uid="{D3B030C7-0779-4DB4-91EF-CFA5EA8A8EEF}"/>
  </bookViews>
  <sheets>
    <sheet name="W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42" i="1" s="1"/>
  <c r="B14" i="1"/>
  <c r="B13" i="1"/>
  <c r="B16" i="1" s="1"/>
  <c r="B44" i="1" s="1"/>
  <c r="B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</author>
  </authors>
  <commentList>
    <comment ref="B13" authorId="0" shapeId="0" xr:uid="{C1108AEF-9410-47BD-84C6-52DD9467976E}">
      <text>
        <r>
          <rPr>
            <b/>
            <sz val="9"/>
            <color indexed="81"/>
            <rFont val="Tahoma"/>
            <family val="2"/>
          </rPr>
          <t>MULTAS.5.000.000 ING. FINANCIEROS
.</t>
        </r>
      </text>
    </comment>
  </commentList>
</comments>
</file>

<file path=xl/sharedStrings.xml><?xml version="1.0" encoding="utf-8"?>
<sst xmlns="http://schemas.openxmlformats.org/spreadsheetml/2006/main" count="38" uniqueCount="38">
  <si>
    <t>PRESUPUESTO CONSOLIDADO DE INGRESOS Y GASTOS 2022-2023</t>
  </si>
  <si>
    <t>El presente presupuesto ha sido elaborado en pesos uruguayos ($)</t>
  </si>
  <si>
    <t>INGRESOS PREVISTOS</t>
  </si>
  <si>
    <t>Tasa vino</t>
  </si>
  <si>
    <t>Tasa vino exportado</t>
  </si>
  <si>
    <t>Tasa sidra</t>
  </si>
  <si>
    <t>Control importados</t>
  </si>
  <si>
    <t>Tasa subproductos</t>
  </si>
  <si>
    <t>otros valores</t>
  </si>
  <si>
    <t>Otros Ingresos</t>
  </si>
  <si>
    <t>Ingresos tasa Ley Nº 17458 de 27/02/02 dec.123/02</t>
  </si>
  <si>
    <t>Ingreso ley 16311de 15/10/1992</t>
  </si>
  <si>
    <t>EGRESOS PREVISTOS</t>
  </si>
  <si>
    <t>Egresos Operativos</t>
  </si>
  <si>
    <t>1-Remun. Y Ley Soc.</t>
  </si>
  <si>
    <t>2-Combustibles</t>
  </si>
  <si>
    <t>3-Rep.y Mant. Vehic.</t>
  </si>
  <si>
    <t>4-Gtos.de Vehic.</t>
  </si>
  <si>
    <t>5-Rep.y Mant. Varios</t>
  </si>
  <si>
    <t>6-Seguros</t>
  </si>
  <si>
    <t>8-Materiales de computación</t>
  </si>
  <si>
    <t>9-Papeleria y Ut. Ofic.</t>
  </si>
  <si>
    <t>10-Impres. Valores</t>
  </si>
  <si>
    <t>Promocion mercado externo</t>
  </si>
  <si>
    <t>Promocion mercado interno</t>
  </si>
  <si>
    <t>Promocion de exportaciones</t>
  </si>
  <si>
    <t>Aportes fondo Granizo</t>
  </si>
  <si>
    <t>12-UTE-OSE-ANTEL ANCEL MOVISTAR</t>
  </si>
  <si>
    <t>13-Gastos de personal</t>
  </si>
  <si>
    <t>14-Egresos Vs. Inspecc.</t>
  </si>
  <si>
    <t>15- Egresos Varios</t>
  </si>
  <si>
    <t>16-Gastos Laboratorio</t>
  </si>
  <si>
    <t>18-Inversiones</t>
  </si>
  <si>
    <t>20- Viajes Varios</t>
  </si>
  <si>
    <t>21-Servicios de terceros</t>
  </si>
  <si>
    <t>Superavit</t>
  </si>
  <si>
    <t xml:space="preserve">El superavit será aplicado a las áreas para las que no se les asignó presupuesto: Enoturismo, </t>
  </si>
  <si>
    <t>Comercio exterior, Mercado Interno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</si>
</sst>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1" x14ac:knownFonts="1">
    <font>
      <sz val="10"/>
      <name val="Arial"/>
    </font>
    <font>
      <b/>
      <u/>
      <sz val="15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0" borderId="0" xfId="0" quotePrefix="1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3" fontId="0" fillId="0" borderId="0" xfId="0" applyNumberFormat="1"/>
    <xf numFmtId="0" fontId="4" fillId="0" borderId="2" xfId="0" applyFont="1" applyBorder="1"/>
    <xf numFmtId="164" fontId="4" fillId="0" borderId="3" xfId="0" applyNumberFormat="1" applyFont="1" applyBorder="1"/>
    <xf numFmtId="0" fontId="2" fillId="0" borderId="1" xfId="0" applyFont="1" applyBorder="1"/>
    <xf numFmtId="164" fontId="7" fillId="0" borderId="1" xfId="0" applyNumberFormat="1" applyFont="1" applyBorder="1"/>
    <xf numFmtId="4" fontId="0" fillId="0" borderId="0" xfId="0" applyNumberFormat="1"/>
    <xf numFmtId="164" fontId="8" fillId="0" borderId="1" xfId="0" applyNumberFormat="1" applyFont="1" applyBorder="1"/>
    <xf numFmtId="164" fontId="2" fillId="0" borderId="1" xfId="0" applyNumberFormat="1" applyFont="1" applyBorder="1"/>
    <xf numFmtId="0" fontId="9" fillId="0" borderId="0" xfId="0" applyFont="1"/>
    <xf numFmtId="0" fontId="2" fillId="0" borderId="3" xfId="0" applyFont="1" applyBorder="1"/>
    <xf numFmtId="0" fontId="2" fillId="0" borderId="0" xfId="0" applyFont="1" applyBorder="1"/>
    <xf numFmtId="0" fontId="0" fillId="0" borderId="0" xfId="0" applyBorder="1"/>
    <xf numFmtId="0" fontId="5" fillId="0" borderId="0" xfId="0" applyFont="1" applyBorder="1"/>
    <xf numFmtId="3" fontId="0" fillId="0" borderId="0" xfId="0" applyNumberFormat="1" applyBorder="1"/>
    <xf numFmtId="0" fontId="6" fillId="0" borderId="0" xfId="0" applyFont="1" applyBorder="1"/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1</xdr:col>
      <xdr:colOff>0</xdr:colOff>
      <xdr:row>0</xdr:row>
      <xdr:rowOff>819150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10C1569A-2679-4F85-A581-AA9F20C7E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533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dministracion\Contable\ZZ\CONTABLE%20USUARIOS\GBerriel\GB2023\PRESUPUESTO%20TRIBUNAL%202003%20a%202022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 03"/>
      <sheetName val="FPIV 03"/>
      <sheetName val="PTO04"/>
      <sheetName val="FPIV 04"/>
      <sheetName val="INAVI05"/>
      <sheetName val="FPIV05"/>
      <sheetName val="INAVI06"/>
      <sheetName val="FPIV06"/>
      <sheetName val="INAVI07"/>
      <sheetName val="FPIV07"/>
      <sheetName val="INAVI08"/>
      <sheetName val="FPIV08"/>
      <sheetName val="INAVI09 "/>
      <sheetName val="FPIV09"/>
      <sheetName val="inavi 10"/>
      <sheetName val="fpiv 10"/>
      <sheetName val="inavi 11"/>
      <sheetName val="fpiv 11"/>
      <sheetName val="INAVI 13"/>
      <sheetName val="FPIV13 "/>
      <sheetName val="Inavi 15"/>
      <sheetName val="FPIV 15"/>
      <sheetName val="inavi 16"/>
      <sheetName val="fpiv 16"/>
      <sheetName val="inavi 17"/>
      <sheetName val="fpiv 17"/>
      <sheetName val="inavi 18"/>
      <sheetName val="fpiv 18"/>
      <sheetName val="inavi 19"/>
      <sheetName val="fpiv 19"/>
      <sheetName val="INAVI 20"/>
      <sheetName val="FPIV 20"/>
      <sheetName val="consol 2020"/>
      <sheetName val="INAVI 21"/>
      <sheetName val="FPIV 21"/>
      <sheetName val="CONSOL 2021"/>
      <sheetName val="Consolidado 21 22"/>
      <sheetName val="consolidado TCR 21 22"/>
      <sheetName val="consolidado 22 23"/>
      <sheetName val="consolidado TCR 22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5">
          <cell r="E5">
            <v>66479295.800603747</v>
          </cell>
          <cell r="F5">
            <v>399863694.85733354</v>
          </cell>
        </row>
        <row r="6">
          <cell r="F6">
            <v>66643949.142888919</v>
          </cell>
        </row>
        <row r="17">
          <cell r="H17">
            <v>148176230</v>
          </cell>
        </row>
        <row r="18">
          <cell r="H18">
            <v>2537219.16</v>
          </cell>
        </row>
        <row r="19">
          <cell r="H19">
            <v>968366.90000000026</v>
          </cell>
        </row>
        <row r="20">
          <cell r="H20">
            <v>1231128.8400000003</v>
          </cell>
        </row>
        <row r="21">
          <cell r="H21">
            <v>186473.71199999997</v>
          </cell>
        </row>
        <row r="22">
          <cell r="H22">
            <v>1994554.1399999997</v>
          </cell>
        </row>
        <row r="23">
          <cell r="H23">
            <v>3023636.0200000009</v>
          </cell>
        </row>
        <row r="24">
          <cell r="H24">
            <v>355995.09</v>
          </cell>
        </row>
        <row r="26">
          <cell r="H26">
            <v>14774246.964</v>
          </cell>
        </row>
        <row r="29">
          <cell r="H29">
            <v>2601830</v>
          </cell>
        </row>
        <row r="30">
          <cell r="H30">
            <v>2133624.8600000003</v>
          </cell>
        </row>
        <row r="31">
          <cell r="H31">
            <v>653230.46</v>
          </cell>
        </row>
        <row r="32">
          <cell r="H32">
            <v>4196361.5699999994</v>
          </cell>
        </row>
        <row r="33">
          <cell r="H33">
            <v>5435830</v>
          </cell>
        </row>
        <row r="34">
          <cell r="H34">
            <v>3605719.9999999995</v>
          </cell>
        </row>
        <row r="35">
          <cell r="H35">
            <v>16168110</v>
          </cell>
        </row>
        <row r="36">
          <cell r="H36">
            <v>1645899.9999999998</v>
          </cell>
        </row>
        <row r="37">
          <cell r="H37">
            <v>8151753.5700000031</v>
          </cell>
        </row>
        <row r="38">
          <cell r="H38">
            <v>10825681.437689601</v>
          </cell>
        </row>
        <row r="39">
          <cell r="H39">
            <v>0</v>
          </cell>
        </row>
        <row r="40">
          <cell r="H40">
            <v>15710388.399999999</v>
          </cell>
        </row>
        <row r="41">
          <cell r="H41">
            <v>394012283.62722754</v>
          </cell>
        </row>
        <row r="42">
          <cell r="H42">
            <v>10369893.333333334</v>
          </cell>
        </row>
        <row r="49">
          <cell r="H49">
            <v>600000</v>
          </cell>
        </row>
        <row r="53">
          <cell r="H53">
            <v>8248904.1800000006</v>
          </cell>
        </row>
        <row r="55">
          <cell r="H55">
            <v>1500000</v>
          </cell>
        </row>
        <row r="56">
          <cell r="H56">
            <v>2227060</v>
          </cell>
        </row>
      </sheetData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7D7E7-0A0B-4D52-B279-92E85A51F5B1}">
  <dimension ref="A1:F58"/>
  <sheetViews>
    <sheetView tabSelected="1" workbookViewId="0">
      <selection activeCell="A9" sqref="A9"/>
    </sheetView>
  </sheetViews>
  <sheetFormatPr baseColWidth="10" defaultRowHeight="12.75" x14ac:dyDescent="0.2"/>
  <cols>
    <col min="1" max="1" width="54.42578125" customWidth="1"/>
    <col min="2" max="2" width="37.28515625" customWidth="1"/>
    <col min="3" max="3" width="14.85546875" customWidth="1"/>
    <col min="4" max="4" width="6.140625" customWidth="1"/>
    <col min="5" max="5" width="16.42578125" style="19" customWidth="1"/>
    <col min="6" max="6" width="14.28515625" style="19" customWidth="1"/>
    <col min="257" max="257" width="54.42578125" customWidth="1"/>
    <col min="258" max="258" width="37.28515625" customWidth="1"/>
    <col min="259" max="259" width="14.85546875" customWidth="1"/>
    <col min="260" max="260" width="6.140625" customWidth="1"/>
    <col min="261" max="261" width="16.42578125" customWidth="1"/>
    <col min="262" max="262" width="14.28515625" customWidth="1"/>
    <col min="513" max="513" width="54.42578125" customWidth="1"/>
    <col min="514" max="514" width="37.28515625" customWidth="1"/>
    <col min="515" max="515" width="14.85546875" customWidth="1"/>
    <col min="516" max="516" width="6.140625" customWidth="1"/>
    <col min="517" max="517" width="16.42578125" customWidth="1"/>
    <col min="518" max="518" width="14.28515625" customWidth="1"/>
    <col min="769" max="769" width="54.42578125" customWidth="1"/>
    <col min="770" max="770" width="37.28515625" customWidth="1"/>
    <col min="771" max="771" width="14.85546875" customWidth="1"/>
    <col min="772" max="772" width="6.140625" customWidth="1"/>
    <col min="773" max="773" width="16.42578125" customWidth="1"/>
    <col min="774" max="774" width="14.28515625" customWidth="1"/>
    <col min="1025" max="1025" width="54.42578125" customWidth="1"/>
    <col min="1026" max="1026" width="37.28515625" customWidth="1"/>
    <col min="1027" max="1027" width="14.85546875" customWidth="1"/>
    <col min="1028" max="1028" width="6.140625" customWidth="1"/>
    <col min="1029" max="1029" width="16.42578125" customWidth="1"/>
    <col min="1030" max="1030" width="14.28515625" customWidth="1"/>
    <col min="1281" max="1281" width="54.42578125" customWidth="1"/>
    <col min="1282" max="1282" width="37.28515625" customWidth="1"/>
    <col min="1283" max="1283" width="14.85546875" customWidth="1"/>
    <col min="1284" max="1284" width="6.140625" customWidth="1"/>
    <col min="1285" max="1285" width="16.42578125" customWidth="1"/>
    <col min="1286" max="1286" width="14.28515625" customWidth="1"/>
    <col min="1537" max="1537" width="54.42578125" customWidth="1"/>
    <col min="1538" max="1538" width="37.28515625" customWidth="1"/>
    <col min="1539" max="1539" width="14.85546875" customWidth="1"/>
    <col min="1540" max="1540" width="6.140625" customWidth="1"/>
    <col min="1541" max="1541" width="16.42578125" customWidth="1"/>
    <col min="1542" max="1542" width="14.28515625" customWidth="1"/>
    <col min="1793" max="1793" width="54.42578125" customWidth="1"/>
    <col min="1794" max="1794" width="37.28515625" customWidth="1"/>
    <col min="1795" max="1795" width="14.85546875" customWidth="1"/>
    <col min="1796" max="1796" width="6.140625" customWidth="1"/>
    <col min="1797" max="1797" width="16.42578125" customWidth="1"/>
    <col min="1798" max="1798" width="14.28515625" customWidth="1"/>
    <col min="2049" max="2049" width="54.42578125" customWidth="1"/>
    <col min="2050" max="2050" width="37.28515625" customWidth="1"/>
    <col min="2051" max="2051" width="14.85546875" customWidth="1"/>
    <col min="2052" max="2052" width="6.140625" customWidth="1"/>
    <col min="2053" max="2053" width="16.42578125" customWidth="1"/>
    <col min="2054" max="2054" width="14.28515625" customWidth="1"/>
    <col min="2305" max="2305" width="54.42578125" customWidth="1"/>
    <col min="2306" max="2306" width="37.28515625" customWidth="1"/>
    <col min="2307" max="2307" width="14.85546875" customWidth="1"/>
    <col min="2308" max="2308" width="6.140625" customWidth="1"/>
    <col min="2309" max="2309" width="16.42578125" customWidth="1"/>
    <col min="2310" max="2310" width="14.28515625" customWidth="1"/>
    <col min="2561" max="2561" width="54.42578125" customWidth="1"/>
    <col min="2562" max="2562" width="37.28515625" customWidth="1"/>
    <col min="2563" max="2563" width="14.85546875" customWidth="1"/>
    <col min="2564" max="2564" width="6.140625" customWidth="1"/>
    <col min="2565" max="2565" width="16.42578125" customWidth="1"/>
    <col min="2566" max="2566" width="14.28515625" customWidth="1"/>
    <col min="2817" max="2817" width="54.42578125" customWidth="1"/>
    <col min="2818" max="2818" width="37.28515625" customWidth="1"/>
    <col min="2819" max="2819" width="14.85546875" customWidth="1"/>
    <col min="2820" max="2820" width="6.140625" customWidth="1"/>
    <col min="2821" max="2821" width="16.42578125" customWidth="1"/>
    <col min="2822" max="2822" width="14.28515625" customWidth="1"/>
    <col min="3073" max="3073" width="54.42578125" customWidth="1"/>
    <col min="3074" max="3074" width="37.28515625" customWidth="1"/>
    <col min="3075" max="3075" width="14.85546875" customWidth="1"/>
    <col min="3076" max="3076" width="6.140625" customWidth="1"/>
    <col min="3077" max="3077" width="16.42578125" customWidth="1"/>
    <col min="3078" max="3078" width="14.28515625" customWidth="1"/>
    <col min="3329" max="3329" width="54.42578125" customWidth="1"/>
    <col min="3330" max="3330" width="37.28515625" customWidth="1"/>
    <col min="3331" max="3331" width="14.85546875" customWidth="1"/>
    <col min="3332" max="3332" width="6.140625" customWidth="1"/>
    <col min="3333" max="3333" width="16.42578125" customWidth="1"/>
    <col min="3334" max="3334" width="14.28515625" customWidth="1"/>
    <col min="3585" max="3585" width="54.42578125" customWidth="1"/>
    <col min="3586" max="3586" width="37.28515625" customWidth="1"/>
    <col min="3587" max="3587" width="14.85546875" customWidth="1"/>
    <col min="3588" max="3588" width="6.140625" customWidth="1"/>
    <col min="3589" max="3589" width="16.42578125" customWidth="1"/>
    <col min="3590" max="3590" width="14.28515625" customWidth="1"/>
    <col min="3841" max="3841" width="54.42578125" customWidth="1"/>
    <col min="3842" max="3842" width="37.28515625" customWidth="1"/>
    <col min="3843" max="3843" width="14.85546875" customWidth="1"/>
    <col min="3844" max="3844" width="6.140625" customWidth="1"/>
    <col min="3845" max="3845" width="16.42578125" customWidth="1"/>
    <col min="3846" max="3846" width="14.28515625" customWidth="1"/>
    <col min="4097" max="4097" width="54.42578125" customWidth="1"/>
    <col min="4098" max="4098" width="37.28515625" customWidth="1"/>
    <col min="4099" max="4099" width="14.85546875" customWidth="1"/>
    <col min="4100" max="4100" width="6.140625" customWidth="1"/>
    <col min="4101" max="4101" width="16.42578125" customWidth="1"/>
    <col min="4102" max="4102" width="14.28515625" customWidth="1"/>
    <col min="4353" max="4353" width="54.42578125" customWidth="1"/>
    <col min="4354" max="4354" width="37.28515625" customWidth="1"/>
    <col min="4355" max="4355" width="14.85546875" customWidth="1"/>
    <col min="4356" max="4356" width="6.140625" customWidth="1"/>
    <col min="4357" max="4357" width="16.42578125" customWidth="1"/>
    <col min="4358" max="4358" width="14.28515625" customWidth="1"/>
    <col min="4609" max="4609" width="54.42578125" customWidth="1"/>
    <col min="4610" max="4610" width="37.28515625" customWidth="1"/>
    <col min="4611" max="4611" width="14.85546875" customWidth="1"/>
    <col min="4612" max="4612" width="6.140625" customWidth="1"/>
    <col min="4613" max="4613" width="16.42578125" customWidth="1"/>
    <col min="4614" max="4614" width="14.28515625" customWidth="1"/>
    <col min="4865" max="4865" width="54.42578125" customWidth="1"/>
    <col min="4866" max="4866" width="37.28515625" customWidth="1"/>
    <col min="4867" max="4867" width="14.85546875" customWidth="1"/>
    <col min="4868" max="4868" width="6.140625" customWidth="1"/>
    <col min="4869" max="4869" width="16.42578125" customWidth="1"/>
    <col min="4870" max="4870" width="14.28515625" customWidth="1"/>
    <col min="5121" max="5121" width="54.42578125" customWidth="1"/>
    <col min="5122" max="5122" width="37.28515625" customWidth="1"/>
    <col min="5123" max="5123" width="14.85546875" customWidth="1"/>
    <col min="5124" max="5124" width="6.140625" customWidth="1"/>
    <col min="5125" max="5125" width="16.42578125" customWidth="1"/>
    <col min="5126" max="5126" width="14.28515625" customWidth="1"/>
    <col min="5377" max="5377" width="54.42578125" customWidth="1"/>
    <col min="5378" max="5378" width="37.28515625" customWidth="1"/>
    <col min="5379" max="5379" width="14.85546875" customWidth="1"/>
    <col min="5380" max="5380" width="6.140625" customWidth="1"/>
    <col min="5381" max="5381" width="16.42578125" customWidth="1"/>
    <col min="5382" max="5382" width="14.28515625" customWidth="1"/>
    <col min="5633" max="5633" width="54.42578125" customWidth="1"/>
    <col min="5634" max="5634" width="37.28515625" customWidth="1"/>
    <col min="5635" max="5635" width="14.85546875" customWidth="1"/>
    <col min="5636" max="5636" width="6.140625" customWidth="1"/>
    <col min="5637" max="5637" width="16.42578125" customWidth="1"/>
    <col min="5638" max="5638" width="14.28515625" customWidth="1"/>
    <col min="5889" max="5889" width="54.42578125" customWidth="1"/>
    <col min="5890" max="5890" width="37.28515625" customWidth="1"/>
    <col min="5891" max="5891" width="14.85546875" customWidth="1"/>
    <col min="5892" max="5892" width="6.140625" customWidth="1"/>
    <col min="5893" max="5893" width="16.42578125" customWidth="1"/>
    <col min="5894" max="5894" width="14.28515625" customWidth="1"/>
    <col min="6145" max="6145" width="54.42578125" customWidth="1"/>
    <col min="6146" max="6146" width="37.28515625" customWidth="1"/>
    <col min="6147" max="6147" width="14.85546875" customWidth="1"/>
    <col min="6148" max="6148" width="6.140625" customWidth="1"/>
    <col min="6149" max="6149" width="16.42578125" customWidth="1"/>
    <col min="6150" max="6150" width="14.28515625" customWidth="1"/>
    <col min="6401" max="6401" width="54.42578125" customWidth="1"/>
    <col min="6402" max="6402" width="37.28515625" customWidth="1"/>
    <col min="6403" max="6403" width="14.85546875" customWidth="1"/>
    <col min="6404" max="6404" width="6.140625" customWidth="1"/>
    <col min="6405" max="6405" width="16.42578125" customWidth="1"/>
    <col min="6406" max="6406" width="14.28515625" customWidth="1"/>
    <col min="6657" max="6657" width="54.42578125" customWidth="1"/>
    <col min="6658" max="6658" width="37.28515625" customWidth="1"/>
    <col min="6659" max="6659" width="14.85546875" customWidth="1"/>
    <col min="6660" max="6660" width="6.140625" customWidth="1"/>
    <col min="6661" max="6661" width="16.42578125" customWidth="1"/>
    <col min="6662" max="6662" width="14.28515625" customWidth="1"/>
    <col min="6913" max="6913" width="54.42578125" customWidth="1"/>
    <col min="6914" max="6914" width="37.28515625" customWidth="1"/>
    <col min="6915" max="6915" width="14.85546875" customWidth="1"/>
    <col min="6916" max="6916" width="6.140625" customWidth="1"/>
    <col min="6917" max="6917" width="16.42578125" customWidth="1"/>
    <col min="6918" max="6918" width="14.28515625" customWidth="1"/>
    <col min="7169" max="7169" width="54.42578125" customWidth="1"/>
    <col min="7170" max="7170" width="37.28515625" customWidth="1"/>
    <col min="7171" max="7171" width="14.85546875" customWidth="1"/>
    <col min="7172" max="7172" width="6.140625" customWidth="1"/>
    <col min="7173" max="7173" width="16.42578125" customWidth="1"/>
    <col min="7174" max="7174" width="14.28515625" customWidth="1"/>
    <col min="7425" max="7425" width="54.42578125" customWidth="1"/>
    <col min="7426" max="7426" width="37.28515625" customWidth="1"/>
    <col min="7427" max="7427" width="14.85546875" customWidth="1"/>
    <col min="7428" max="7428" width="6.140625" customWidth="1"/>
    <col min="7429" max="7429" width="16.42578125" customWidth="1"/>
    <col min="7430" max="7430" width="14.28515625" customWidth="1"/>
    <col min="7681" max="7681" width="54.42578125" customWidth="1"/>
    <col min="7682" max="7682" width="37.28515625" customWidth="1"/>
    <col min="7683" max="7683" width="14.85546875" customWidth="1"/>
    <col min="7684" max="7684" width="6.140625" customWidth="1"/>
    <col min="7685" max="7685" width="16.42578125" customWidth="1"/>
    <col min="7686" max="7686" width="14.28515625" customWidth="1"/>
    <col min="7937" max="7937" width="54.42578125" customWidth="1"/>
    <col min="7938" max="7938" width="37.28515625" customWidth="1"/>
    <col min="7939" max="7939" width="14.85546875" customWidth="1"/>
    <col min="7940" max="7940" width="6.140625" customWidth="1"/>
    <col min="7941" max="7941" width="16.42578125" customWidth="1"/>
    <col min="7942" max="7942" width="14.28515625" customWidth="1"/>
    <col min="8193" max="8193" width="54.42578125" customWidth="1"/>
    <col min="8194" max="8194" width="37.28515625" customWidth="1"/>
    <col min="8195" max="8195" width="14.85546875" customWidth="1"/>
    <col min="8196" max="8196" width="6.140625" customWidth="1"/>
    <col min="8197" max="8197" width="16.42578125" customWidth="1"/>
    <col min="8198" max="8198" width="14.28515625" customWidth="1"/>
    <col min="8449" max="8449" width="54.42578125" customWidth="1"/>
    <col min="8450" max="8450" width="37.28515625" customWidth="1"/>
    <col min="8451" max="8451" width="14.85546875" customWidth="1"/>
    <col min="8452" max="8452" width="6.140625" customWidth="1"/>
    <col min="8453" max="8453" width="16.42578125" customWidth="1"/>
    <col min="8454" max="8454" width="14.28515625" customWidth="1"/>
    <col min="8705" max="8705" width="54.42578125" customWidth="1"/>
    <col min="8706" max="8706" width="37.28515625" customWidth="1"/>
    <col min="8707" max="8707" width="14.85546875" customWidth="1"/>
    <col min="8708" max="8708" width="6.140625" customWidth="1"/>
    <col min="8709" max="8709" width="16.42578125" customWidth="1"/>
    <col min="8710" max="8710" width="14.28515625" customWidth="1"/>
    <col min="8961" max="8961" width="54.42578125" customWidth="1"/>
    <col min="8962" max="8962" width="37.28515625" customWidth="1"/>
    <col min="8963" max="8963" width="14.85546875" customWidth="1"/>
    <col min="8964" max="8964" width="6.140625" customWidth="1"/>
    <col min="8965" max="8965" width="16.42578125" customWidth="1"/>
    <col min="8966" max="8966" width="14.28515625" customWidth="1"/>
    <col min="9217" max="9217" width="54.42578125" customWidth="1"/>
    <col min="9218" max="9218" width="37.28515625" customWidth="1"/>
    <col min="9219" max="9219" width="14.85546875" customWidth="1"/>
    <col min="9220" max="9220" width="6.140625" customWidth="1"/>
    <col min="9221" max="9221" width="16.42578125" customWidth="1"/>
    <col min="9222" max="9222" width="14.28515625" customWidth="1"/>
    <col min="9473" max="9473" width="54.42578125" customWidth="1"/>
    <col min="9474" max="9474" width="37.28515625" customWidth="1"/>
    <col min="9475" max="9475" width="14.85546875" customWidth="1"/>
    <col min="9476" max="9476" width="6.140625" customWidth="1"/>
    <col min="9477" max="9477" width="16.42578125" customWidth="1"/>
    <col min="9478" max="9478" width="14.28515625" customWidth="1"/>
    <col min="9729" max="9729" width="54.42578125" customWidth="1"/>
    <col min="9730" max="9730" width="37.28515625" customWidth="1"/>
    <col min="9731" max="9731" width="14.85546875" customWidth="1"/>
    <col min="9732" max="9732" width="6.140625" customWidth="1"/>
    <col min="9733" max="9733" width="16.42578125" customWidth="1"/>
    <col min="9734" max="9734" width="14.28515625" customWidth="1"/>
    <col min="9985" max="9985" width="54.42578125" customWidth="1"/>
    <col min="9986" max="9986" width="37.28515625" customWidth="1"/>
    <col min="9987" max="9987" width="14.85546875" customWidth="1"/>
    <col min="9988" max="9988" width="6.140625" customWidth="1"/>
    <col min="9989" max="9989" width="16.42578125" customWidth="1"/>
    <col min="9990" max="9990" width="14.28515625" customWidth="1"/>
    <col min="10241" max="10241" width="54.42578125" customWidth="1"/>
    <col min="10242" max="10242" width="37.28515625" customWidth="1"/>
    <col min="10243" max="10243" width="14.85546875" customWidth="1"/>
    <col min="10244" max="10244" width="6.140625" customWidth="1"/>
    <col min="10245" max="10245" width="16.42578125" customWidth="1"/>
    <col min="10246" max="10246" width="14.28515625" customWidth="1"/>
    <col min="10497" max="10497" width="54.42578125" customWidth="1"/>
    <col min="10498" max="10498" width="37.28515625" customWidth="1"/>
    <col min="10499" max="10499" width="14.85546875" customWidth="1"/>
    <col min="10500" max="10500" width="6.140625" customWidth="1"/>
    <col min="10501" max="10501" width="16.42578125" customWidth="1"/>
    <col min="10502" max="10502" width="14.28515625" customWidth="1"/>
    <col min="10753" max="10753" width="54.42578125" customWidth="1"/>
    <col min="10754" max="10754" width="37.28515625" customWidth="1"/>
    <col min="10755" max="10755" width="14.85546875" customWidth="1"/>
    <col min="10756" max="10756" width="6.140625" customWidth="1"/>
    <col min="10757" max="10757" width="16.42578125" customWidth="1"/>
    <col min="10758" max="10758" width="14.28515625" customWidth="1"/>
    <col min="11009" max="11009" width="54.42578125" customWidth="1"/>
    <col min="11010" max="11010" width="37.28515625" customWidth="1"/>
    <col min="11011" max="11011" width="14.85546875" customWidth="1"/>
    <col min="11012" max="11012" width="6.140625" customWidth="1"/>
    <col min="11013" max="11013" width="16.42578125" customWidth="1"/>
    <col min="11014" max="11014" width="14.28515625" customWidth="1"/>
    <col min="11265" max="11265" width="54.42578125" customWidth="1"/>
    <col min="11266" max="11266" width="37.28515625" customWidth="1"/>
    <col min="11267" max="11267" width="14.85546875" customWidth="1"/>
    <col min="11268" max="11268" width="6.140625" customWidth="1"/>
    <col min="11269" max="11269" width="16.42578125" customWidth="1"/>
    <col min="11270" max="11270" width="14.28515625" customWidth="1"/>
    <col min="11521" max="11521" width="54.42578125" customWidth="1"/>
    <col min="11522" max="11522" width="37.28515625" customWidth="1"/>
    <col min="11523" max="11523" width="14.85546875" customWidth="1"/>
    <col min="11524" max="11524" width="6.140625" customWidth="1"/>
    <col min="11525" max="11525" width="16.42578125" customWidth="1"/>
    <col min="11526" max="11526" width="14.28515625" customWidth="1"/>
    <col min="11777" max="11777" width="54.42578125" customWidth="1"/>
    <col min="11778" max="11778" width="37.28515625" customWidth="1"/>
    <col min="11779" max="11779" width="14.85546875" customWidth="1"/>
    <col min="11780" max="11780" width="6.140625" customWidth="1"/>
    <col min="11781" max="11781" width="16.42578125" customWidth="1"/>
    <col min="11782" max="11782" width="14.28515625" customWidth="1"/>
    <col min="12033" max="12033" width="54.42578125" customWidth="1"/>
    <col min="12034" max="12034" width="37.28515625" customWidth="1"/>
    <col min="12035" max="12035" width="14.85546875" customWidth="1"/>
    <col min="12036" max="12036" width="6.140625" customWidth="1"/>
    <col min="12037" max="12037" width="16.42578125" customWidth="1"/>
    <col min="12038" max="12038" width="14.28515625" customWidth="1"/>
    <col min="12289" max="12289" width="54.42578125" customWidth="1"/>
    <col min="12290" max="12290" width="37.28515625" customWidth="1"/>
    <col min="12291" max="12291" width="14.85546875" customWidth="1"/>
    <col min="12292" max="12292" width="6.140625" customWidth="1"/>
    <col min="12293" max="12293" width="16.42578125" customWidth="1"/>
    <col min="12294" max="12294" width="14.28515625" customWidth="1"/>
    <col min="12545" max="12545" width="54.42578125" customWidth="1"/>
    <col min="12546" max="12546" width="37.28515625" customWidth="1"/>
    <col min="12547" max="12547" width="14.85546875" customWidth="1"/>
    <col min="12548" max="12548" width="6.140625" customWidth="1"/>
    <col min="12549" max="12549" width="16.42578125" customWidth="1"/>
    <col min="12550" max="12550" width="14.28515625" customWidth="1"/>
    <col min="12801" max="12801" width="54.42578125" customWidth="1"/>
    <col min="12802" max="12802" width="37.28515625" customWidth="1"/>
    <col min="12803" max="12803" width="14.85546875" customWidth="1"/>
    <col min="12804" max="12804" width="6.140625" customWidth="1"/>
    <col min="12805" max="12805" width="16.42578125" customWidth="1"/>
    <col min="12806" max="12806" width="14.28515625" customWidth="1"/>
    <col min="13057" max="13057" width="54.42578125" customWidth="1"/>
    <col min="13058" max="13058" width="37.28515625" customWidth="1"/>
    <col min="13059" max="13059" width="14.85546875" customWidth="1"/>
    <col min="13060" max="13060" width="6.140625" customWidth="1"/>
    <col min="13061" max="13061" width="16.42578125" customWidth="1"/>
    <col min="13062" max="13062" width="14.28515625" customWidth="1"/>
    <col min="13313" max="13313" width="54.42578125" customWidth="1"/>
    <col min="13314" max="13314" width="37.28515625" customWidth="1"/>
    <col min="13315" max="13315" width="14.85546875" customWidth="1"/>
    <col min="13316" max="13316" width="6.140625" customWidth="1"/>
    <col min="13317" max="13317" width="16.42578125" customWidth="1"/>
    <col min="13318" max="13318" width="14.28515625" customWidth="1"/>
    <col min="13569" max="13569" width="54.42578125" customWidth="1"/>
    <col min="13570" max="13570" width="37.28515625" customWidth="1"/>
    <col min="13571" max="13571" width="14.85546875" customWidth="1"/>
    <col min="13572" max="13572" width="6.140625" customWidth="1"/>
    <col min="13573" max="13573" width="16.42578125" customWidth="1"/>
    <col min="13574" max="13574" width="14.28515625" customWidth="1"/>
    <col min="13825" max="13825" width="54.42578125" customWidth="1"/>
    <col min="13826" max="13826" width="37.28515625" customWidth="1"/>
    <col min="13827" max="13827" width="14.85546875" customWidth="1"/>
    <col min="13828" max="13828" width="6.140625" customWidth="1"/>
    <col min="13829" max="13829" width="16.42578125" customWidth="1"/>
    <col min="13830" max="13830" width="14.28515625" customWidth="1"/>
    <col min="14081" max="14081" width="54.42578125" customWidth="1"/>
    <col min="14082" max="14082" width="37.28515625" customWidth="1"/>
    <col min="14083" max="14083" width="14.85546875" customWidth="1"/>
    <col min="14084" max="14084" width="6.140625" customWidth="1"/>
    <col min="14085" max="14085" width="16.42578125" customWidth="1"/>
    <col min="14086" max="14086" width="14.28515625" customWidth="1"/>
    <col min="14337" max="14337" width="54.42578125" customWidth="1"/>
    <col min="14338" max="14338" width="37.28515625" customWidth="1"/>
    <col min="14339" max="14339" width="14.85546875" customWidth="1"/>
    <col min="14340" max="14340" width="6.140625" customWidth="1"/>
    <col min="14341" max="14341" width="16.42578125" customWidth="1"/>
    <col min="14342" max="14342" width="14.28515625" customWidth="1"/>
    <col min="14593" max="14593" width="54.42578125" customWidth="1"/>
    <col min="14594" max="14594" width="37.28515625" customWidth="1"/>
    <col min="14595" max="14595" width="14.85546875" customWidth="1"/>
    <col min="14596" max="14596" width="6.140625" customWidth="1"/>
    <col min="14597" max="14597" width="16.42578125" customWidth="1"/>
    <col min="14598" max="14598" width="14.28515625" customWidth="1"/>
    <col min="14849" max="14849" width="54.42578125" customWidth="1"/>
    <col min="14850" max="14850" width="37.28515625" customWidth="1"/>
    <col min="14851" max="14851" width="14.85546875" customWidth="1"/>
    <col min="14852" max="14852" width="6.140625" customWidth="1"/>
    <col min="14853" max="14853" width="16.42578125" customWidth="1"/>
    <col min="14854" max="14854" width="14.28515625" customWidth="1"/>
    <col min="15105" max="15105" width="54.42578125" customWidth="1"/>
    <col min="15106" max="15106" width="37.28515625" customWidth="1"/>
    <col min="15107" max="15107" width="14.85546875" customWidth="1"/>
    <col min="15108" max="15108" width="6.140625" customWidth="1"/>
    <col min="15109" max="15109" width="16.42578125" customWidth="1"/>
    <col min="15110" max="15110" width="14.28515625" customWidth="1"/>
    <col min="15361" max="15361" width="54.42578125" customWidth="1"/>
    <col min="15362" max="15362" width="37.28515625" customWidth="1"/>
    <col min="15363" max="15363" width="14.85546875" customWidth="1"/>
    <col min="15364" max="15364" width="6.140625" customWidth="1"/>
    <col min="15365" max="15365" width="16.42578125" customWidth="1"/>
    <col min="15366" max="15366" width="14.28515625" customWidth="1"/>
    <col min="15617" max="15617" width="54.42578125" customWidth="1"/>
    <col min="15618" max="15618" width="37.28515625" customWidth="1"/>
    <col min="15619" max="15619" width="14.85546875" customWidth="1"/>
    <col min="15620" max="15620" width="6.140625" customWidth="1"/>
    <col min="15621" max="15621" width="16.42578125" customWidth="1"/>
    <col min="15622" max="15622" width="14.28515625" customWidth="1"/>
    <col min="15873" max="15873" width="54.42578125" customWidth="1"/>
    <col min="15874" max="15874" width="37.28515625" customWidth="1"/>
    <col min="15875" max="15875" width="14.85546875" customWidth="1"/>
    <col min="15876" max="15876" width="6.140625" customWidth="1"/>
    <col min="15877" max="15877" width="16.42578125" customWidth="1"/>
    <col min="15878" max="15878" width="14.28515625" customWidth="1"/>
    <col min="16129" max="16129" width="54.42578125" customWidth="1"/>
    <col min="16130" max="16130" width="37.28515625" customWidth="1"/>
    <col min="16131" max="16131" width="14.85546875" customWidth="1"/>
    <col min="16132" max="16132" width="6.140625" customWidth="1"/>
    <col min="16133" max="16133" width="16.42578125" customWidth="1"/>
    <col min="16134" max="16134" width="14.28515625" customWidth="1"/>
  </cols>
  <sheetData>
    <row r="1" spans="1:6" ht="57.75" customHeight="1" x14ac:dyDescent="0.2">
      <c r="B1" s="1"/>
    </row>
    <row r="2" spans="1:6" ht="19.5" x14ac:dyDescent="0.3">
      <c r="A2" s="2" t="s">
        <v>0</v>
      </c>
      <c r="B2" s="1"/>
    </row>
    <row r="3" spans="1:6" x14ac:dyDescent="0.2">
      <c r="B3" s="1"/>
    </row>
    <row r="4" spans="1:6" ht="15" x14ac:dyDescent="0.2">
      <c r="A4" s="3" t="s">
        <v>1</v>
      </c>
      <c r="B4" s="4"/>
    </row>
    <row r="5" spans="1:6" ht="15" x14ac:dyDescent="0.2">
      <c r="A5" s="3"/>
      <c r="B5" s="4"/>
    </row>
    <row r="6" spans="1:6" ht="15.75" x14ac:dyDescent="0.25">
      <c r="A6" s="5" t="s">
        <v>2</v>
      </c>
      <c r="B6" s="4"/>
    </row>
    <row r="7" spans="1:6" ht="14.25" x14ac:dyDescent="0.2">
      <c r="A7" s="6" t="s">
        <v>3</v>
      </c>
      <c r="B7" s="7">
        <v>133868827</v>
      </c>
      <c r="E7" s="20"/>
    </row>
    <row r="8" spans="1:6" ht="14.25" x14ac:dyDescent="0.2">
      <c r="A8" s="6" t="s">
        <v>4</v>
      </c>
      <c r="B8" s="7">
        <v>10473592</v>
      </c>
      <c r="F8" s="21"/>
    </row>
    <row r="9" spans="1:6" ht="14.25" x14ac:dyDescent="0.2">
      <c r="A9" s="6" t="s">
        <v>5</v>
      </c>
      <c r="B9" s="7">
        <v>6452082</v>
      </c>
      <c r="F9" s="21"/>
    </row>
    <row r="10" spans="1:6" ht="14.25" x14ac:dyDescent="0.2">
      <c r="A10" s="6" t="s">
        <v>6</v>
      </c>
      <c r="B10" s="7">
        <v>12469222</v>
      </c>
      <c r="F10" s="21"/>
    </row>
    <row r="11" spans="1:6" ht="14.25" x14ac:dyDescent="0.2">
      <c r="A11" s="6" t="s">
        <v>7</v>
      </c>
      <c r="B11" s="7">
        <v>2116990</v>
      </c>
      <c r="E11" s="22"/>
      <c r="F11" s="21"/>
    </row>
    <row r="12" spans="1:6" ht="14.25" x14ac:dyDescent="0.2">
      <c r="A12" s="6" t="s">
        <v>8</v>
      </c>
      <c r="B12" s="7">
        <v>11745093</v>
      </c>
      <c r="F12" s="21"/>
    </row>
    <row r="13" spans="1:6" ht="14.25" x14ac:dyDescent="0.2">
      <c r="A13" s="6" t="s">
        <v>9</v>
      </c>
      <c r="B13" s="7">
        <f>3000000</f>
        <v>3000000</v>
      </c>
      <c r="F13" s="21"/>
    </row>
    <row r="14" spans="1:6" ht="14.25" x14ac:dyDescent="0.2">
      <c r="A14" s="6" t="s">
        <v>10</v>
      </c>
      <c r="B14" s="7">
        <f>'[1]consolidado 22 23'!E5+'[1]consolidado 22 23'!F5+'[1]consolidado 22 23'!F6</f>
        <v>532986939.80082619</v>
      </c>
      <c r="F14" s="21"/>
    </row>
    <row r="15" spans="1:6" ht="14.25" x14ac:dyDescent="0.2">
      <c r="A15" s="9" t="s">
        <v>11</v>
      </c>
      <c r="B15" s="10">
        <v>72171210</v>
      </c>
    </row>
    <row r="16" spans="1:6" ht="15.75" x14ac:dyDescent="0.25">
      <c r="A16" s="11"/>
      <c r="B16" s="12">
        <f>SUM(B7:B15)</f>
        <v>785283955.80082619</v>
      </c>
    </row>
    <row r="17" spans="1:6" ht="15" x14ac:dyDescent="0.2">
      <c r="A17" s="3"/>
      <c r="B17" s="4"/>
      <c r="F17" s="23"/>
    </row>
    <row r="18" spans="1:6" ht="15.75" x14ac:dyDescent="0.25">
      <c r="A18" s="5" t="s">
        <v>12</v>
      </c>
      <c r="B18" s="4"/>
    </row>
    <row r="19" spans="1:6" ht="15" x14ac:dyDescent="0.2">
      <c r="A19" s="3"/>
      <c r="B19" s="4"/>
    </row>
    <row r="20" spans="1:6" ht="15.75" x14ac:dyDescent="0.25">
      <c r="A20" s="5" t="s">
        <v>13</v>
      </c>
      <c r="B20" s="4"/>
    </row>
    <row r="21" spans="1:6" ht="14.25" x14ac:dyDescent="0.2">
      <c r="A21" s="6" t="s">
        <v>14</v>
      </c>
      <c r="B21" s="7">
        <f>'[1]consolidado 22 23'!H17+'[1]consolidado 22 23'!H49</f>
        <v>148776230</v>
      </c>
    </row>
    <row r="22" spans="1:6" ht="14.25" x14ac:dyDescent="0.2">
      <c r="A22" s="6" t="s">
        <v>15</v>
      </c>
      <c r="B22" s="7">
        <f>'[1]consolidado 22 23'!H18</f>
        <v>2537219.16</v>
      </c>
    </row>
    <row r="23" spans="1:6" ht="14.25" x14ac:dyDescent="0.2">
      <c r="A23" s="6" t="s">
        <v>16</v>
      </c>
      <c r="B23" s="7">
        <f>'[1]consolidado 22 23'!H19</f>
        <v>968366.90000000026</v>
      </c>
    </row>
    <row r="24" spans="1:6" ht="14.25" x14ac:dyDescent="0.2">
      <c r="A24" s="6" t="s">
        <v>17</v>
      </c>
      <c r="B24" s="7">
        <f>'[1]consolidado 22 23'!H20</f>
        <v>1231128.8400000003</v>
      </c>
    </row>
    <row r="25" spans="1:6" ht="14.25" x14ac:dyDescent="0.2">
      <c r="A25" s="6" t="s">
        <v>18</v>
      </c>
      <c r="B25" s="7">
        <f>'[1]consolidado 22 23'!H21</f>
        <v>186473.71199999997</v>
      </c>
    </row>
    <row r="26" spans="1:6" ht="14.25" x14ac:dyDescent="0.2">
      <c r="A26" s="6" t="s">
        <v>19</v>
      </c>
      <c r="B26" s="7">
        <f>'[1]consolidado 22 23'!H22</f>
        <v>1994554.1399999997</v>
      </c>
    </row>
    <row r="27" spans="1:6" ht="14.25" x14ac:dyDescent="0.2">
      <c r="A27" s="6" t="s">
        <v>20</v>
      </c>
      <c r="B27" s="7">
        <f>'[1]consolidado 22 23'!H23</f>
        <v>3023636.0200000009</v>
      </c>
    </row>
    <row r="28" spans="1:6" ht="14.25" x14ac:dyDescent="0.2">
      <c r="A28" s="6" t="s">
        <v>21</v>
      </c>
      <c r="B28" s="7">
        <f>'[1]consolidado 22 23'!H24</f>
        <v>355995.09</v>
      </c>
    </row>
    <row r="29" spans="1:6" ht="14.25" x14ac:dyDescent="0.2">
      <c r="A29" s="6" t="s">
        <v>22</v>
      </c>
      <c r="B29" s="7">
        <f>'[1]consolidado 22 23'!H26</f>
        <v>14774246.964</v>
      </c>
    </row>
    <row r="30" spans="1:6" ht="14.25" x14ac:dyDescent="0.2">
      <c r="A30" s="6" t="s">
        <v>23</v>
      </c>
      <c r="B30" s="7">
        <f>'[1]consolidado 22 23'!H35</f>
        <v>16168110</v>
      </c>
    </row>
    <row r="31" spans="1:6" ht="14.25" x14ac:dyDescent="0.2">
      <c r="A31" s="6" t="s">
        <v>24</v>
      </c>
      <c r="B31" s="7">
        <f>'[1]consolidado 22 23'!H41+'[1]consolidado 22 23'!H34</f>
        <v>397618003.62722754</v>
      </c>
    </row>
    <row r="32" spans="1:6" ht="14.25" x14ac:dyDescent="0.2">
      <c r="A32" s="6" t="s">
        <v>25</v>
      </c>
      <c r="B32" s="7">
        <f>'[1]consolidado 22 23'!H39+'[1]consolidado 22 23'!H40+'[1]consolidado 22 23'!H42</f>
        <v>26080281.733333334</v>
      </c>
    </row>
    <row r="33" spans="1:3" ht="14.25" x14ac:dyDescent="0.2">
      <c r="A33" s="6" t="s">
        <v>26</v>
      </c>
      <c r="B33" s="7">
        <f>'[1]consolidado 22 23'!H38</f>
        <v>10825681.437689601</v>
      </c>
    </row>
    <row r="34" spans="1:3" ht="14.25" x14ac:dyDescent="0.2">
      <c r="A34" s="6" t="s">
        <v>27</v>
      </c>
      <c r="B34" s="7">
        <f>'[1]consolidado 22 23'!H29</f>
        <v>2601830</v>
      </c>
    </row>
    <row r="35" spans="1:3" ht="14.25" x14ac:dyDescent="0.2">
      <c r="A35" s="6" t="s">
        <v>28</v>
      </c>
      <c r="B35" s="7">
        <f>'[1]consolidado 22 23'!H30</f>
        <v>2133624.8600000003</v>
      </c>
    </row>
    <row r="36" spans="1:3" ht="14.25" x14ac:dyDescent="0.2">
      <c r="A36" s="6" t="s">
        <v>29</v>
      </c>
      <c r="B36" s="7">
        <f>'[1]consolidado 22 23'!H31</f>
        <v>653230.46</v>
      </c>
    </row>
    <row r="37" spans="1:3" ht="14.25" x14ac:dyDescent="0.2">
      <c r="A37" s="6" t="s">
        <v>30</v>
      </c>
      <c r="B37" s="7">
        <f>'[1]consolidado 22 23'!H32</f>
        <v>4196361.5699999994</v>
      </c>
    </row>
    <row r="38" spans="1:3" ht="14.25" x14ac:dyDescent="0.2">
      <c r="A38" s="9" t="s">
        <v>31</v>
      </c>
      <c r="B38" s="7">
        <f>'[1]consolidado 22 23'!H33</f>
        <v>5435830</v>
      </c>
    </row>
    <row r="39" spans="1:3" ht="14.25" x14ac:dyDescent="0.2">
      <c r="A39" s="9" t="s">
        <v>32</v>
      </c>
      <c r="B39" s="7">
        <f>'[1]consolidado 22 23'!H53+'[1]consolidado 22 23'!H55+'[1]consolidado 22 23'!H56</f>
        <v>11975964.18</v>
      </c>
    </row>
    <row r="40" spans="1:3" ht="14.25" x14ac:dyDescent="0.2">
      <c r="A40" s="9" t="s">
        <v>33</v>
      </c>
      <c r="B40" s="7">
        <f>'[1]consolidado 22 23'!H36</f>
        <v>1645899.9999999998</v>
      </c>
    </row>
    <row r="41" spans="1:3" ht="14.25" x14ac:dyDescent="0.2">
      <c r="A41" s="9" t="s">
        <v>34</v>
      </c>
      <c r="B41" s="14">
        <f>'[1]consolidado 22 23'!H37</f>
        <v>8151753.5700000031</v>
      </c>
    </row>
    <row r="42" spans="1:3" ht="15.75" x14ac:dyDescent="0.25">
      <c r="A42" s="11"/>
      <c r="B42" s="12">
        <f>SUM(B21:B41)</f>
        <v>661334422.26425052</v>
      </c>
    </row>
    <row r="43" spans="1:3" ht="15" x14ac:dyDescent="0.2">
      <c r="A43" s="11"/>
      <c r="B43" s="15"/>
    </row>
    <row r="44" spans="1:3" ht="15" x14ac:dyDescent="0.2">
      <c r="A44" s="11" t="s">
        <v>35</v>
      </c>
      <c r="B44" s="15">
        <f>B16-B42</f>
        <v>123949533.53657568</v>
      </c>
      <c r="C44" s="8"/>
    </row>
    <row r="45" spans="1:3" ht="15.75" x14ac:dyDescent="0.25">
      <c r="A45" s="17"/>
      <c r="B45" s="12">
        <f>SUM(B42:B44)</f>
        <v>785283955.80082619</v>
      </c>
    </row>
    <row r="46" spans="1:3" ht="15" x14ac:dyDescent="0.2">
      <c r="A46" s="18" t="s">
        <v>36</v>
      </c>
    </row>
    <row r="47" spans="1:3" ht="15" x14ac:dyDescent="0.2">
      <c r="A47" s="18" t="s">
        <v>37</v>
      </c>
    </row>
    <row r="50" spans="2:5" x14ac:dyDescent="0.2">
      <c r="E50" s="23"/>
    </row>
    <row r="51" spans="2:5" x14ac:dyDescent="0.2">
      <c r="B51" s="8"/>
      <c r="C51" s="16"/>
    </row>
    <row r="52" spans="2:5" x14ac:dyDescent="0.2">
      <c r="B52" s="8"/>
      <c r="C52" s="16"/>
    </row>
    <row r="53" spans="2:5" x14ac:dyDescent="0.2">
      <c r="B53" s="8"/>
      <c r="C53" s="16"/>
    </row>
    <row r="54" spans="2:5" x14ac:dyDescent="0.2">
      <c r="B54" s="8"/>
      <c r="C54" s="16"/>
    </row>
    <row r="55" spans="2:5" x14ac:dyDescent="0.2">
      <c r="B55" s="8"/>
      <c r="C55" s="16"/>
    </row>
    <row r="56" spans="2:5" x14ac:dyDescent="0.2">
      <c r="B56" s="8"/>
      <c r="C56" s="16"/>
    </row>
    <row r="58" spans="2:5" x14ac:dyDescent="0.2">
      <c r="C58" s="13"/>
    </row>
  </sheetData>
  <pageMargins left="0.70866141732283472" right="0.51181102362204722" top="0.55118110236220474" bottom="0.55118110236220474" header="0.31496062992125984" footer="0.31496062992125984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Maya</dc:creator>
  <cp:lastModifiedBy>Lucas Maya</cp:lastModifiedBy>
  <dcterms:created xsi:type="dcterms:W3CDTF">2023-03-30T15:17:09Z</dcterms:created>
  <dcterms:modified xsi:type="dcterms:W3CDTF">2023-03-30T16:05:40Z</dcterms:modified>
</cp:coreProperties>
</file>